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a_g\Desktop\"/>
    </mc:Choice>
  </mc:AlternateContent>
  <xr:revisionPtr revIDLastSave="0" documentId="8_{4966CE54-DE8F-4096-B662-DF80D0E7D341}" xr6:coauthVersionLast="47" xr6:coauthVersionMax="47" xr10:uidLastSave="{00000000-0000-0000-0000-000000000000}"/>
  <bookViews>
    <workbookView xWindow="-120" yWindow="-120" windowWidth="29040" windowHeight="15720" activeTab="1" xr2:uid="{66DF46AA-35B8-4B87-BAE6-349826F3C71E}"/>
  </bookViews>
  <sheets>
    <sheet name="פרק א1-פורמט משרד הפנים" sheetId="2" r:id="rId1"/>
    <sheet name="פירוט סעיפי תקציב 2025 באש&quot; (2)" sheetId="1" r:id="rId2"/>
  </sheets>
  <externalReferences>
    <externalReference r:id="rId3"/>
  </externalReferences>
  <definedNames>
    <definedName name="\p" localSheetId="1">#REF!</definedName>
    <definedName name="\p">#REF!</definedName>
    <definedName name="_xlnm._FilterDatabase" localSheetId="1" hidden="1">'פירוט סעיפי תקציב 2025 באש" (2)'!$A$1:$I$1036</definedName>
    <definedName name="_xlnm._FilterDatabase" localSheetId="0" hidden="1">'פרק א1-פורמט משרד הפנים'!$A$4:$F$48</definedName>
    <definedName name="_P" localSheetId="1">#REF!</definedName>
    <definedName name="_P">#REF!</definedName>
    <definedName name="AA">#N/A</definedName>
    <definedName name="azmyot" localSheetId="1">#REF!</definedName>
    <definedName name="azmyot">#REF!</definedName>
    <definedName name="azmyot_20" localSheetId="1">#REF!</definedName>
    <definedName name="azmyot_20">#REF!</definedName>
    <definedName name="azmyot_ez" localSheetId="1">#REF!</definedName>
    <definedName name="azmyot_ez">#REF!</definedName>
    <definedName name="azmyot_ez10" localSheetId="1">#REF!</definedName>
    <definedName name="azmyot_ez10">#REF!</definedName>
    <definedName name="BB">#N/A</definedName>
    <definedName name="CC">#N/A</definedName>
    <definedName name="data_arnona" localSheetId="1">#REF!</definedName>
    <definedName name="data_arnona">#REF!</definedName>
    <definedName name="data_param" localSheetId="1">#REF!</definedName>
    <definedName name="data_param">#REF!</definedName>
    <definedName name="data_param_num" localSheetId="1">#REF!</definedName>
    <definedName name="data_param_num">#REF!</definedName>
    <definedName name="data_param_titels" localSheetId="1">#REF!</definedName>
    <definedName name="data_param_titels">#REF!</definedName>
    <definedName name="data_pensia" localSheetId="1">#REF!</definedName>
    <definedName name="data_pensia">#REF!</definedName>
    <definedName name="data_pensia_num" localSheetId="1">#REF!</definedName>
    <definedName name="data_pensia_num">#REF!</definedName>
    <definedName name="data_pensia_titels" localSheetId="1">#REF!</definedName>
    <definedName name="data_pensia_titels">#REF!</definedName>
    <definedName name="data_pop" localSheetId="1">#REF!</definedName>
    <definedName name="data_pop">#REF!</definedName>
    <definedName name="data_pop_num" localSheetId="1">#REF!</definedName>
    <definedName name="data_pop_num">#REF!</definedName>
    <definedName name="data_pop_titels" localSheetId="1">#REF!</definedName>
    <definedName name="data_pop_titels">#REF!</definedName>
    <definedName name="data_rashot" localSheetId="1">#REF!</definedName>
    <definedName name="data_rashot">#REF!</definedName>
    <definedName name="data_rashot_titels" localSheetId="1">#REF!</definedName>
    <definedName name="data_rashot_titels">#REF!</definedName>
    <definedName name="_xlnm.Database" localSheetId="1">#REF!</definedName>
    <definedName name="_xlnm.Database">#REF!</definedName>
    <definedName name="GufMevukar" localSheetId="1">#REF!</definedName>
    <definedName name="GufMevukar">#REF!</definedName>
    <definedName name="H" localSheetId="1">#REF!</definedName>
    <definedName name="H">#REF!</definedName>
    <definedName name="h_dist" localSheetId="1">#REF!</definedName>
    <definedName name="h_dist">#REF!</definedName>
    <definedName name="h_yeshuv" localSheetId="1">#REF!</definedName>
    <definedName name="h_yeshuv">#REF!</definedName>
    <definedName name="hoz_ez" localSheetId="1">#REF!</definedName>
    <definedName name="hoz_ez">#REF!</definedName>
    <definedName name="hoz_mm" localSheetId="1">#REF!</definedName>
    <definedName name="hoz_mm">#REF!</definedName>
    <definedName name="intercap" localSheetId="1">#REF!</definedName>
    <definedName name="intercap">#REF!</definedName>
    <definedName name="intercap_20" localSheetId="1">#REF!</definedName>
    <definedName name="intercap_20">#REF!</definedName>
    <definedName name="intercap_70" localSheetId="1">#REF!</definedName>
    <definedName name="intercap_70">#REF!</definedName>
    <definedName name="intercap_ez" localSheetId="1">#REF!</definedName>
    <definedName name="intercap_ez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"04/13/2022 06:51:31"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tra" localSheetId="1">#REF!</definedName>
    <definedName name="itra">#REF!</definedName>
    <definedName name="kartis" localSheetId="1">#REF!</definedName>
    <definedName name="kartis">#REF!</definedName>
    <definedName name="l_dist" localSheetId="1">#REF!</definedName>
    <definedName name="l_dist">#REF!</definedName>
    <definedName name="l_yeshuv" localSheetId="1">#REF!</definedName>
    <definedName name="l_yeshuv">#REF!</definedName>
    <definedName name="liat100" localSheetId="1">#REF!</definedName>
    <definedName name="liat100">#REF!</definedName>
    <definedName name="list101" localSheetId="1">#REF!</definedName>
    <definedName name="list101">#REF!</definedName>
    <definedName name="m_adif1" localSheetId="1">#REF!</definedName>
    <definedName name="m_adif1">#REF!</definedName>
    <definedName name="m_adif2" localSheetId="1">#REF!</definedName>
    <definedName name="m_adif2">#REF!</definedName>
    <definedName name="m_ar99" localSheetId="1">#REF!</definedName>
    <definedName name="m_ar99">#REF!</definedName>
    <definedName name="m_dat" localSheetId="1">#REF!</definedName>
    <definedName name="m_dat">#REF!</definedName>
    <definedName name="m_edu" localSheetId="1">#REF!</definedName>
    <definedName name="m_edu">#REF!</definedName>
    <definedName name="m_reva" localSheetId="1">#REF!</definedName>
    <definedName name="m_reva">#REF!</definedName>
    <definedName name="m_shonut" localSheetId="1">#REF!</definedName>
    <definedName name="m_shonut">#REF!</definedName>
    <definedName name="m_yesha" localSheetId="1">#REF!</definedName>
    <definedName name="m_yesha">#REF!</definedName>
    <definedName name="min_ar" localSheetId="1">#REF!</definedName>
    <definedName name="min_ar">#REF!</definedName>
    <definedName name="min_hoz" localSheetId="1">#REF!</definedName>
    <definedName name="min_hoz">#REF!</definedName>
    <definedName name="min_hoz_ez" localSheetId="1">#REF!</definedName>
    <definedName name="min_hoz_ez">#REF!</definedName>
    <definedName name="min_manak" localSheetId="1">#REF!</definedName>
    <definedName name="min_manak">#REF!</definedName>
    <definedName name="min_manak_ez" localSheetId="1">#REF!</definedName>
    <definedName name="min_manak_ez">#REF!</definedName>
    <definedName name="MmSo" localSheetId="1">#REF!</definedName>
    <definedName name="MmSo">#REF!</definedName>
    <definedName name="mr_nidrash" localSheetId="1">#REF!</definedName>
    <definedName name="mr_nidrash">#REF!</definedName>
    <definedName name="mreg_1" localSheetId="1">#REF!</definedName>
    <definedName name="mreg_1">#REF!</definedName>
    <definedName name="mreg_20" localSheetId="1">#REF!</definedName>
    <definedName name="mreg_20">#REF!</definedName>
    <definedName name="mreg_70" localSheetId="1">#REF!</definedName>
    <definedName name="mreg_70">#REF!</definedName>
    <definedName name="mreg_ez" localSheetId="1">#REF!</definedName>
    <definedName name="mreg_ez">#REF!</definedName>
    <definedName name="mv_edu" localSheetId="1">#REF!</definedName>
    <definedName name="mv_edu">#REF!</definedName>
    <definedName name="mv_reva" localSheetId="1">#REF!</definedName>
    <definedName name="mv_reva">#REF!</definedName>
    <definedName name="mv_shonut" localSheetId="1">#REF!</definedName>
    <definedName name="mv_shonut">#REF!</definedName>
    <definedName name="NameSe" localSheetId="1">#REF!</definedName>
    <definedName name="NameSe">#REF!</definedName>
    <definedName name="NumSe" localSheetId="1">#REF!</definedName>
    <definedName name="NumSe">#REF!</definedName>
    <definedName name="rashot_num" localSheetId="1">#REF!</definedName>
    <definedName name="rashot_num">#REF!</definedName>
    <definedName name="ReportPeriod" localSheetId="1">#REF!</definedName>
    <definedName name="ReportPeriod">#REF!</definedName>
    <definedName name="section1" localSheetId="1">#REF!</definedName>
    <definedName name="section1">#REF!</definedName>
    <definedName name="section10" localSheetId="1">#REF!</definedName>
    <definedName name="section10">#REF!</definedName>
    <definedName name="section11" localSheetId="1">#REF!</definedName>
    <definedName name="section11">#REF!</definedName>
    <definedName name="section12" localSheetId="1">#REF!</definedName>
    <definedName name="section12">#REF!</definedName>
    <definedName name="section13" localSheetId="1">#REF!</definedName>
    <definedName name="section13">#REF!</definedName>
    <definedName name="section14" localSheetId="1">#REF!</definedName>
    <definedName name="section14">#REF!</definedName>
    <definedName name="section15" localSheetId="1">#REF!</definedName>
    <definedName name="section15">#REF!</definedName>
    <definedName name="section16" localSheetId="1">#REF!</definedName>
    <definedName name="section16">#REF!</definedName>
    <definedName name="section2" localSheetId="1">#REF!</definedName>
    <definedName name="section2">#REF!</definedName>
    <definedName name="section3" localSheetId="1">#REF!</definedName>
    <definedName name="section3">#REF!</definedName>
    <definedName name="section4" localSheetId="1">#REF!</definedName>
    <definedName name="section4">#REF!</definedName>
    <definedName name="section5" localSheetId="1">#REF!</definedName>
    <definedName name="section5">#REF!</definedName>
    <definedName name="section6" localSheetId="1">#REF!</definedName>
    <definedName name="section6">#REF!</definedName>
    <definedName name="section7" localSheetId="1">#REF!</definedName>
    <definedName name="section7">#REF!</definedName>
    <definedName name="section8" localSheetId="1">#REF!</definedName>
    <definedName name="section8">#REF!</definedName>
    <definedName name="section9" localSheetId="1">#REF!</definedName>
    <definedName name="section9">#REF!</definedName>
    <definedName name="SEIF" localSheetId="1">#REF!</definedName>
    <definedName name="SEIF">#REF!</definedName>
    <definedName name="T" localSheetId="1">#REF!</definedName>
    <definedName name="T">#REF!</definedName>
    <definedName name="tarif" localSheetId="1">#REF!</definedName>
    <definedName name="tarif">#REF!</definedName>
    <definedName name="UU" localSheetId="1">#REF!</definedName>
    <definedName name="UU">#REF!</definedName>
    <definedName name="vhoz_ez" localSheetId="1">#REF!</definedName>
    <definedName name="vhoz_ez">#REF!</definedName>
    <definedName name="vhoz_mm" localSheetId="1">#REF!</definedName>
    <definedName name="vhoz_mm">#REF!</definedName>
    <definedName name="_xlnm.Print_Area" localSheetId="1">'פירוט סעיפי תקציב 2025 באש" (2)'!$A$1:$H$1033</definedName>
    <definedName name="_xlnm.Print_Area" localSheetId="0">'פרק א1-פורמט משרד הפנים'!$B$1:$E$49</definedName>
    <definedName name="_xlnm.Print_Titles" localSheetId="1">'פירוט סעיפי תקציב 2025 באש" (2)'!$1:$1</definedName>
    <definedName name="X" localSheetId="1">#REF!</definedName>
    <definedName name="X">#REF!</definedName>
    <definedName name="XX" localSheetId="1">#REF!</definedName>
    <definedName name="XX">#REF!</definedName>
    <definedName name="אגף_ביטחון_ובטיחות" localSheetId="1">#REF!</definedName>
    <definedName name="אגף_ביטחון_ובטיחות">#REF!</definedName>
    <definedName name="אגף_הכנסות" localSheetId="1">#REF!</definedName>
    <definedName name="אגף_הכנסות">#REF!</definedName>
    <definedName name="אגף_הנדסה" localSheetId="1">#REF!</definedName>
    <definedName name="אגף_הנדסה">#REF!</definedName>
    <definedName name="אגף_חינוך" localSheetId="1">#REF!</definedName>
    <definedName name="אגף_חינוך">#REF!</definedName>
    <definedName name="אגף_משאבי_אנוש" localSheetId="1">#REF!</definedName>
    <definedName name="אגף_משאבי_אנוש">#REF!</definedName>
    <definedName name="אגף_שירותים_חברתיים" localSheetId="1">#REF!</definedName>
    <definedName name="אגף_שירותים_חברתיים">#REF!</definedName>
    <definedName name="אגף_שפ_ע" localSheetId="1">#REF!</definedName>
    <definedName name="אגף_שפ_ע">#REF!</definedName>
    <definedName name="אגף_תקציבים_וחשבות" localSheetId="1">#REF!</definedName>
    <definedName name="אגף_תקציבים_וחשבות">#REF!</definedName>
    <definedName name="אוקטובר" localSheetId="1">#REF!</definedName>
    <definedName name="אוקטובר">#REF!</definedName>
    <definedName name="אורבניות_ושירות_עירוני" localSheetId="1">#REF!</definedName>
    <definedName name="אורבניות_ושירות_עירוני">#REF!</definedName>
    <definedName name="אט" localSheetId="1">#REF!</definedName>
    <definedName name="אט">#REF!</definedName>
    <definedName name="אסטרטגיה" localSheetId="1">#REF!</definedName>
    <definedName name="אסטרטגיה">#REF!</definedName>
    <definedName name="אפריל" localSheetId="1">#REF!</definedName>
    <definedName name="אפריל">#REF!</definedName>
    <definedName name="ארא" localSheetId="1">#REF!</definedName>
    <definedName name="ארא">#REF!</definedName>
    <definedName name="אראר" localSheetId="1">#REF!</definedName>
    <definedName name="אראר">#REF!</definedName>
    <definedName name="ארוך" localSheetId="1">#REF!</definedName>
    <definedName name="ארוך">#REF!</definedName>
    <definedName name="אריט" localSheetId="1">#REF!</definedName>
    <definedName name="אריט">#REF!</definedName>
    <definedName name="בב" localSheetId="1">#REF!</definedName>
    <definedName name="בב">#REF!</definedName>
    <definedName name="בדיקה" localSheetId="1">#REF!</definedName>
    <definedName name="בדיקה">#REF!</definedName>
    <definedName name="בחירות" localSheetId="1">#REF!</definedName>
    <definedName name="בחירות">#REF!</definedName>
    <definedName name="ביאור1חדש" localSheetId="1">#REF!</definedName>
    <definedName name="ביאור1חדש">#REF!</definedName>
    <definedName name="ביטחון_ובטיחות" localSheetId="1">#REF!</definedName>
    <definedName name="ביטחון_ובטיחות">#REF!</definedName>
    <definedName name="ביצוע" localSheetId="1">#REF!</definedName>
    <definedName name="ביצוע">#REF!</definedName>
    <definedName name="ביצוע11" localSheetId="1">#REF!</definedName>
    <definedName name="ביצוע11">#REF!</definedName>
    <definedName name="ביצוע2019" localSheetId="1">#REF!</definedName>
    <definedName name="ביצוע2019">#REF!</definedName>
    <definedName name="ביצוע2021" localSheetId="1">#REF!</definedName>
    <definedName name="ביצוע2021">#REF!</definedName>
    <definedName name="ביצוע22" localSheetId="1">#REF!</definedName>
    <definedName name="ביצוע22">#REF!</definedName>
    <definedName name="ביצוע4" localSheetId="1">#REF!</definedName>
    <definedName name="ביצוע4">#REF!</definedName>
    <definedName name="בסיס_נתונים" localSheetId="1">#REF!</definedName>
    <definedName name="בסיס_נתונים">#REF!</definedName>
    <definedName name="גינון" localSheetId="1">#REF!</definedName>
    <definedName name="גינון">#REF!</definedName>
    <definedName name="גכגכגכ" localSheetId="1">#REF!</definedName>
    <definedName name="גכגכגכ">#REF!</definedName>
    <definedName name="גכד" localSheetId="1">#REF!</definedName>
    <definedName name="גכד">#REF!</definedName>
    <definedName name="גליוןביצוע" localSheetId="1">#REF!</definedName>
    <definedName name="גליוןביצוע">#REF!</definedName>
    <definedName name="גליוןשכרתקניםמרכז" localSheetId="1">#REF!</definedName>
    <definedName name="גליוןשכרתקניםמרכז">#REF!</definedName>
    <definedName name="גמר" localSheetId="1">#REF!</definedName>
    <definedName name="גמר">#REF!</definedName>
    <definedName name="גן_חינוך_מיוחד" localSheetId="1">#REF!</definedName>
    <definedName name="גן_חינוך_מיוחד">#REF!</definedName>
    <definedName name="גנים" localSheetId="1">#REF!</definedName>
    <definedName name="גנים">#REF!</definedName>
    <definedName name="געגעג" localSheetId="1">#REF!</definedName>
    <definedName name="געגעג">#REF!</definedName>
    <definedName name="געדע" localSheetId="1">#REF!</definedName>
    <definedName name="געדע">#REF!</definedName>
    <definedName name="דגדכ" localSheetId="1">#REF!</definedName>
    <definedName name="דגדכ">#REF!</definedName>
    <definedName name="דוברות" localSheetId="1">#REF!</definedName>
    <definedName name="דוברות">#REF!</definedName>
    <definedName name="דוח_66_0817" localSheetId="1">#REF!</definedName>
    <definedName name="דוח_66_0817">#REF!</definedName>
    <definedName name="דוח_66_10" localSheetId="1">#REF!</definedName>
    <definedName name="דוח_66_10">#REF!</definedName>
    <definedName name="דוח_66_9" localSheetId="1">#REF!</definedName>
    <definedName name="דוח_66_9">#REF!</definedName>
    <definedName name="דכדכ" localSheetId="1">#REF!</definedName>
    <definedName name="דכדכ">#REF!</definedName>
    <definedName name="דרגה_חלקיות" localSheetId="1">#REF!</definedName>
    <definedName name="דרגה_חלקיות">#REF!</definedName>
    <definedName name="הבראה" localSheetId="1">#REF!</definedName>
    <definedName name="הבראה">#REF!</definedName>
    <definedName name="הובלת_התיירות_בנגב" localSheetId="1">#REF!</definedName>
    <definedName name="הובלת_התיירות_בנגב">#REF!</definedName>
    <definedName name="היה" localSheetId="1">#REF!</definedName>
    <definedName name="היה">#REF!</definedName>
    <definedName name="היחידה_הסביבתית" localSheetId="1">#REF!</definedName>
    <definedName name="היחידה_הסביבתית">#REF!</definedName>
    <definedName name="הככ" localSheetId="1">#REF!</definedName>
    <definedName name="הככ">#REF!</definedName>
    <definedName name="הכנסות" localSheetId="1">#REF!</definedName>
    <definedName name="הכנסות">#REF!</definedName>
    <definedName name="המרה" localSheetId="1">#REF!</definedName>
    <definedName name="המרה">#REF!</definedName>
    <definedName name="המרה_לשמות" localSheetId="1">#REF!</definedName>
    <definedName name="המרה_לשמות">#REF!</definedName>
    <definedName name="הנדסה" localSheetId="1">#REF!</definedName>
    <definedName name="הנדסה">#REF!</definedName>
    <definedName name="הני" localSheetId="1">#REF!</definedName>
    <definedName name="הני">#REF!</definedName>
    <definedName name="הסבר" localSheetId="1">#REF!</definedName>
    <definedName name="הסבר">#REF!</definedName>
    <definedName name="הסבר24" localSheetId="1">#REF!</definedName>
    <definedName name="הסבר24">#REF!</definedName>
    <definedName name="הערות_ימית" localSheetId="1">#REF!</definedName>
    <definedName name="הערות_ימית">#REF!</definedName>
    <definedName name="הפחתה_2011" localSheetId="1">#REF!</definedName>
    <definedName name="הפחתה_2011">#REF!</definedName>
    <definedName name="הפחתה_זמנית" localSheetId="1">#REF!</definedName>
    <definedName name="הפחתה_זמנית">#REF!</definedName>
    <definedName name="הצעת_המחלקות" localSheetId="1">#REF!</definedName>
    <definedName name="הצעת_המחלקות">#REF!</definedName>
    <definedName name="הצעתהמחלקה" localSheetId="1">#REF!</definedName>
    <definedName name="הצעתהמחלקה">#REF!</definedName>
    <definedName name="הצעתהמחלקה2022" localSheetId="1">#REF!</definedName>
    <definedName name="הצעתהמחלקה2022">#REF!</definedName>
    <definedName name="השלמת_קודם_לשנתי" localSheetId="1">#REF!</definedName>
    <definedName name="השלמת_קודם_לשנתי">#REF!</definedName>
    <definedName name="חברה_כלכלית" localSheetId="1">#REF!</definedName>
    <definedName name="חברה_כלכלית">#REF!</definedName>
    <definedName name="חו" localSheetId="1">#REF!</definedName>
    <definedName name="חו">#REF!</definedName>
    <definedName name="חודש10" localSheetId="1">#REF!</definedName>
    <definedName name="חודש10">#REF!</definedName>
    <definedName name="חווית_חיים_מיטבית_לתושבי_העיר" localSheetId="1">#REF!</definedName>
    <definedName name="חווית_חיים_מיטבית_לתושבי_העיר">#REF!</definedName>
    <definedName name="חחע" localSheetId="1">#REF!</definedName>
    <definedName name="חחע">#REF!</definedName>
    <definedName name="חטיבה_עליונה" localSheetId="1">#REF!</definedName>
    <definedName name="חטיבה_עליונה">#REF!</definedName>
    <definedName name="חטיבת_ביניים" localSheetId="1">#REF!</definedName>
    <definedName name="חטיבת_ביניים">#REF!</definedName>
    <definedName name="חי" localSheetId="1">#REF!</definedName>
    <definedName name="חי">#REF!</definedName>
    <definedName name="חיזוק_קהילת_העיר" localSheetId="1">#REF!</definedName>
    <definedName name="חיזוק_קהילת_העיר">#REF!</definedName>
    <definedName name="חיחעיח" localSheetId="1">#REF!</definedName>
    <definedName name="חיחעיח">#REF!</definedName>
    <definedName name="חינוך" localSheetId="1">#REF!</definedName>
    <definedName name="חינוך">#REF!</definedName>
    <definedName name="חינוך_מיוחד" localSheetId="1">#REF!</definedName>
    <definedName name="חינוך_מיוחד">#REF!</definedName>
    <definedName name="חךלחלך" localSheetId="1">#REF!</definedName>
    <definedName name="חךלחלך">#REF!</definedName>
    <definedName name="חל" localSheetId="1">#REF!</definedName>
    <definedName name="חל">#REF!</definedName>
    <definedName name="חליחליל" localSheetId="1">#REF!</definedName>
    <definedName name="חליחליל">#REF!</definedName>
    <definedName name="חעח" localSheetId="1">#REF!</definedName>
    <definedName name="חעח">#REF!</definedName>
    <definedName name="חעחטכיאחגיעאגדאחע" localSheetId="1">#REF!</definedName>
    <definedName name="חעחטכיאחגיעאגדאחע">#REF!</definedName>
    <definedName name="חעחי" localSheetId="1">#REF!</definedName>
    <definedName name="חעחי">#REF!</definedName>
    <definedName name="חעער" localSheetId="1">#REF!</definedName>
    <definedName name="חעער">#REF!</definedName>
    <definedName name="חציון_1" localSheetId="1">#REF!</definedName>
    <definedName name="חציון_1">#REF!</definedName>
    <definedName name="חשבון" localSheetId="1">#REF!</definedName>
    <definedName name="חשבון">#REF!</definedName>
    <definedName name="טא" localSheetId="1">#REF!</definedName>
    <definedName name="טא">#REF!</definedName>
    <definedName name="טבלה_מפורטת" localSheetId="1">#REF!</definedName>
    <definedName name="טבלה_מפורטת">#REF!</definedName>
    <definedName name="טבלת_מקדם_2" localSheetId="1">#REF!</definedName>
    <definedName name="טבלת_מקדם_2">#REF!</definedName>
    <definedName name="טיט" localSheetId="1">#REF!</definedName>
    <definedName name="טיט">#REF!</definedName>
    <definedName name="טןטןט" localSheetId="1">#REF!</definedName>
    <definedName name="טןטןט">#REF!</definedName>
    <definedName name="יאככ" localSheetId="1">#REF!</definedName>
    <definedName name="יאככ">#REF!</definedName>
    <definedName name="יאע" localSheetId="1">#REF!</definedName>
    <definedName name="יאע">#REF!</definedName>
    <definedName name="יאעע" localSheetId="1">#REF!</definedName>
    <definedName name="יאעע">#REF!</definedName>
    <definedName name="יובל" localSheetId="1">#REF!</definedName>
    <definedName name="יובל">#REF!</definedName>
    <definedName name="יולי_אוגוסט" localSheetId="1">#REF!</definedName>
    <definedName name="יולי_אוגוסט">#REF!</definedName>
    <definedName name="יוני" localSheetId="1">#REF!</definedName>
    <definedName name="יוני">#REF!</definedName>
    <definedName name="יוני_נכון" localSheetId="1">#REF!</definedName>
    <definedName name="יוני_נכון">#REF!</definedName>
    <definedName name="יועמ_ש" localSheetId="1">#REF!</definedName>
    <definedName name="יועמ_ש">#REF!</definedName>
    <definedName name="יועץ_משפטי" localSheetId="1">#REF!</definedName>
    <definedName name="יועץ_משפטי">#REF!</definedName>
    <definedName name="יחידה" localSheetId="1">#REF!</definedName>
    <definedName name="יחידה">#REF!</definedName>
    <definedName name="יחידה_הסביבתית" localSheetId="1">#REF!</definedName>
    <definedName name="יחידה_הסביבתית">#REF!</definedName>
    <definedName name="יחכיג" localSheetId="1">#REF!</definedName>
    <definedName name="יחכיג">#REF!</definedName>
    <definedName name="יחל" localSheetId="1">#REF!</definedName>
    <definedName name="יחל">#REF!</definedName>
    <definedName name="יכגע" localSheetId="1">#REF!</definedName>
    <definedName name="יכגע">#REF!</definedName>
    <definedName name="ילח" localSheetId="1">#REF!</definedName>
    <definedName name="ילח">#REF!</definedName>
    <definedName name="ימית" localSheetId="1">#REF!</definedName>
    <definedName name="ימית">#REF!</definedName>
    <definedName name="ימית_ימית" localSheetId="1">#REF!</definedName>
    <definedName name="ימית_ימית">#REF!</definedName>
    <definedName name="ינואר" localSheetId="1">#REF!</definedName>
    <definedName name="ינואר">#REF!</definedName>
    <definedName name="ינואר_יוני" localSheetId="1">#REF!</definedName>
    <definedName name="ינואר_יוני">#REF!</definedName>
    <definedName name="ינואר_מאי" localSheetId="1">#REF!</definedName>
    <definedName name="ינואר_מאי">#REF!</definedName>
    <definedName name="ינואר_ספטמבר" localSheetId="1">#REF!</definedName>
    <definedName name="ינואר_ספטמבר">#REF!</definedName>
    <definedName name="ינואר_עד_מאי" localSheetId="1">#REF!</definedName>
    <definedName name="ינואר_עד_מאי">#REF!</definedName>
    <definedName name="יסודי" localSheetId="1">#REF!</definedName>
    <definedName name="יסודי">#REF!</definedName>
    <definedName name="ך" localSheetId="1">#REF!</definedName>
    <definedName name="ך">#REF!</definedName>
    <definedName name="כגכגכג" localSheetId="1">#REF!</definedName>
    <definedName name="כגכגכג">#REF!</definedName>
    <definedName name="ךחך" localSheetId="1">#REF!</definedName>
    <definedName name="ךחך">#REF!</definedName>
    <definedName name="ככק" localSheetId="1">#REF!</definedName>
    <definedName name="ככק">#REF!</definedName>
    <definedName name="ךל" localSheetId="1">#REF!</definedName>
    <definedName name="ךל">#REF!</definedName>
    <definedName name="כן_לא" localSheetId="1">#REF!</definedName>
    <definedName name="כן_לא">#REF!</definedName>
    <definedName name="כרטיס" localSheetId="1">#REF!</definedName>
    <definedName name="כרטיס">#REF!</definedName>
    <definedName name="לו" localSheetId="1">#REF!</definedName>
    <definedName name="לו">#REF!</definedName>
    <definedName name="לחעח" localSheetId="1">#REF!</definedName>
    <definedName name="לחעח">#REF!</definedName>
    <definedName name="ליחיחי" localSheetId="1">#REF!</definedName>
    <definedName name="ליחיחי">#REF!</definedName>
    <definedName name="ליל" localSheetId="1">#REF!</definedName>
    <definedName name="ליל">#REF!</definedName>
    <definedName name="לילי" localSheetId="1">#REF!</definedName>
    <definedName name="לילי">#REF!</definedName>
    <definedName name="לל" localSheetId="1">#REF!</definedName>
    <definedName name="לל">#REF!</definedName>
    <definedName name="ם" localSheetId="1">#REF!</definedName>
    <definedName name="ם">#REF!</definedName>
    <definedName name="מבקר_העיריה" localSheetId="1">#REF!</definedName>
    <definedName name="מבקר_העיריה">#REF!</definedName>
    <definedName name="מבקר_העירייה" localSheetId="1">#REF!</definedName>
    <definedName name="מבקר_העירייה">#REF!</definedName>
    <definedName name="מועדון_רווחה" localSheetId="1">#REF!</definedName>
    <definedName name="מועדון_רווחה">#REF!</definedName>
    <definedName name="מוקד_עירוני" localSheetId="1">#REF!</definedName>
    <definedName name="מוקד_עירוני">#REF!</definedName>
    <definedName name="מח__מחשוב_ומערכות_מידע" localSheetId="1">#REF!</definedName>
    <definedName name="מח__מחשוב_ומערכות_מידע">#REF!</definedName>
    <definedName name="מח__פיתוח_כלכלי" localSheetId="1">#REF!</definedName>
    <definedName name="מח__פיתוח_כלכלי">#REF!</definedName>
    <definedName name="מח__קליטת_עליה_ואירועים" localSheetId="1">#REF!</definedName>
    <definedName name="מח__קליטת_עליה_ואירועים">#REF!</definedName>
    <definedName name="מח__רכש" localSheetId="1">#REF!</definedName>
    <definedName name="מח__רכש">#REF!</definedName>
    <definedName name="מחלקה" localSheetId="1">#REF!</definedName>
    <definedName name="מחלקה">#REF!</definedName>
    <definedName name="מחלקה25" localSheetId="1">#REF!</definedName>
    <definedName name="מחלקה25">#REF!</definedName>
    <definedName name="מחלקות" localSheetId="1">#REF!</definedName>
    <definedName name="מחלקות">#REF!</definedName>
    <definedName name="מחשוב_ומערכות_מידע" localSheetId="1">#REF!</definedName>
    <definedName name="מחשוב_ומערכות_מידע">#REF!</definedName>
    <definedName name="מי" localSheetId="1">#REF!</definedName>
    <definedName name="מי">#REF!</definedName>
    <definedName name="מיוחדים_10" localSheetId="1">#REF!</definedName>
    <definedName name="מיוחדים_10">#REF!</definedName>
    <definedName name="מינימום" localSheetId="1">#REF!</definedName>
    <definedName name="מינימום">#REF!</definedName>
    <definedName name="מירי" localSheetId="1">#REF!</definedName>
    <definedName name="מירי">#REF!</definedName>
    <definedName name="מלוות_16" localSheetId="1">#REF!</definedName>
    <definedName name="מלוות_16">#REF!</definedName>
    <definedName name="מלוות_2016" localSheetId="1">#REF!</definedName>
    <definedName name="מלוות_2016">#REF!</definedName>
    <definedName name="מעוף" localSheetId="1">#REF!</definedName>
    <definedName name="מעוף">#REF!</definedName>
    <definedName name="מעורבות_ושקיפות" localSheetId="1">#REF!</definedName>
    <definedName name="מעורבות_ושקיפות">#REF!</definedName>
    <definedName name="מענק" localSheetId="1">#REF!</definedName>
    <definedName name="מענק">#REF!</definedName>
    <definedName name="מענק_יובל" localSheetId="1">#REF!</definedName>
    <definedName name="מענק_יובל">#REF!</definedName>
    <definedName name="מצטבר" localSheetId="1">#REF!</definedName>
    <definedName name="מצטבר">#REF!</definedName>
    <definedName name="מרכיב_קבוע_17__נפשי" localSheetId="1">#REF!</definedName>
    <definedName name="מרכיב_קבוע_17__נפשי">#REF!</definedName>
    <definedName name="מרכיב_קבוע_28_קשה" localSheetId="1">#REF!</definedName>
    <definedName name="מרכיב_קבוע_28_קשה">#REF!</definedName>
    <definedName name="מרכיב_קבוע_7" localSheetId="1">#REF!</definedName>
    <definedName name="מרכיב_קבוע_7">#REF!</definedName>
    <definedName name="מרכיב_קבוע_רגיל" localSheetId="1">#REF!</definedName>
    <definedName name="מרכיב_קבוע_רגיל">#REF!</definedName>
    <definedName name="מרץ" localSheetId="1">#REF!</definedName>
    <definedName name="מרץ">#REF!</definedName>
    <definedName name="משאבי_אנוש" localSheetId="1">#REF!</definedName>
    <definedName name="משאבי_אנוש">#REF!</definedName>
    <definedName name="נוב_דצמ" localSheetId="1">#REF!</definedName>
    <definedName name="נוב_דצמ">#REF!</definedName>
    <definedName name="ןוןו" localSheetId="1">#REF!</definedName>
    <definedName name="ןוןו">#REF!</definedName>
    <definedName name="ןטן" localSheetId="1">#REF!</definedName>
    <definedName name="ןטן">#REF!</definedName>
    <definedName name="נטרול" localSheetId="1">#REF!</definedName>
    <definedName name="נטרול">#REF!</definedName>
    <definedName name="נטרול_תוספות" localSheetId="1">#REF!</definedName>
    <definedName name="נטרול_תוספות">#REF!</definedName>
    <definedName name="ניצול_2014" localSheetId="1">#REF!</definedName>
    <definedName name="ניצול_2014">#REF!</definedName>
    <definedName name="ןכן_לא" localSheetId="1">#REF!</definedName>
    <definedName name="ןכן_לא">#REF!</definedName>
    <definedName name="סכום_מעוף" localSheetId="1">#REF!</definedName>
    <definedName name="סכום_מעוף">#REF!</definedName>
    <definedName name="סעיף" localSheetId="1">#REF!</definedName>
    <definedName name="סעיף">#REF!</definedName>
    <definedName name="סעיף_תקציבי" localSheetId="1">#REF!</definedName>
    <definedName name="סעיף_תקציבי">#REF!</definedName>
    <definedName name="סעיפון" localSheetId="1">#REF!</definedName>
    <definedName name="סעיפון">#REF!</definedName>
    <definedName name="סעיףחדש" localSheetId="1">#REF!</definedName>
    <definedName name="סעיףחדש">#REF!</definedName>
    <definedName name="סעיפי_תקציב" localSheetId="1">#REF!</definedName>
    <definedName name="סעיפי_תקציב">#REF!</definedName>
    <definedName name="סעיפים" localSheetId="1">#REF!</definedName>
    <definedName name="סעיפים">#REF!</definedName>
    <definedName name="סעיפים_מעודכן" localSheetId="1">#REF!</definedName>
    <definedName name="סעיפים_מעודכן">#REF!</definedName>
    <definedName name="ספטמבר_13" localSheetId="1">#REF!</definedName>
    <definedName name="ספטמבר_13">#REF!</definedName>
    <definedName name="ספטמבר_נכון" localSheetId="1">#REF!</definedName>
    <definedName name="ספטמבר_נכון">#REF!</definedName>
    <definedName name="עבע" localSheetId="1">#REF!</definedName>
    <definedName name="עבע">#REF!</definedName>
    <definedName name="עגעג" localSheetId="1">#REF!</definedName>
    <definedName name="עגעג">#REF!</definedName>
    <definedName name="עד_אוקטובר" localSheetId="1">#REF!</definedName>
    <definedName name="עד_אוקטובר">#REF!</definedName>
    <definedName name="עדכון2" localSheetId="1">#REF!</definedName>
    <definedName name="עדכון2">#REF!</definedName>
    <definedName name="עדעדע" localSheetId="1">#REF!</definedName>
    <definedName name="עדעדע">#REF!</definedName>
    <definedName name="עיר_איתנה_כלכלית" localSheetId="1">#REF!</definedName>
    <definedName name="עיר_איתנה_כלכלית">#REF!</definedName>
    <definedName name="עיר_מדבר_וקיימות" localSheetId="1">#REF!</definedName>
    <definedName name="עיר_מדבר_וקיימות">#REF!</definedName>
    <definedName name="על_יסודי" localSheetId="1">#REF!</definedName>
    <definedName name="על_יסודי">#REF!</definedName>
    <definedName name="עלות" localSheetId="1">#REF!</definedName>
    <definedName name="עלות">#REF!</definedName>
    <definedName name="עלות_10_12" localSheetId="1">#REF!</definedName>
    <definedName name="עלות_10_12">#REF!</definedName>
    <definedName name="עלות_2016" localSheetId="1">#REF!</definedName>
    <definedName name="עלות_2016">#REF!</definedName>
    <definedName name="עלות_9" localSheetId="1">#REF!</definedName>
    <definedName name="עלות_9">#REF!</definedName>
    <definedName name="עלות_שכר_2016_" localSheetId="1">#REF!</definedName>
    <definedName name="עלות_שכר_2016_">#REF!</definedName>
    <definedName name="עליה" localSheetId="1">#REF!</definedName>
    <definedName name="עליה">#REF!</definedName>
    <definedName name="עמודת_מקדם_2" localSheetId="1">#REF!</definedName>
    <definedName name="עמודת_מקדם_2">#REF!</definedName>
    <definedName name="ענע" localSheetId="1">#REF!</definedName>
    <definedName name="ענע">#REF!</definedName>
    <definedName name="עער" localSheetId="1">#REF!</definedName>
    <definedName name="עער">#REF!</definedName>
    <definedName name="ערבה" localSheetId="1">#REF!</definedName>
    <definedName name="ערבה">#REF!</definedName>
    <definedName name="ערע" localSheetId="1">#REF!</definedName>
    <definedName name="ערע">#REF!</definedName>
    <definedName name="ערער" localSheetId="1">#REF!</definedName>
    <definedName name="ערער">#REF!</definedName>
    <definedName name="פ" localSheetId="1">#REF!</definedName>
    <definedName name="פ">#REF!</definedName>
    <definedName name="פברואר" localSheetId="1">#REF!</definedName>
    <definedName name="פברואר">#REF!</definedName>
    <definedName name="פיתוח_כלכלי" localSheetId="1">#REF!</definedName>
    <definedName name="פיתוח_כלכלי">#REF!</definedName>
    <definedName name="פנסיה" localSheetId="1">#REF!</definedName>
    <definedName name="פנסיה">#REF!</definedName>
    <definedName name="ףףך" localSheetId="1">#REF!</definedName>
    <definedName name="ףףך">#REF!</definedName>
    <definedName name="פרזנטציה" localSheetId="1">#REF!</definedName>
    <definedName name="פרזנטציה">#REF!</definedName>
    <definedName name="פרק" localSheetId="1">#REF!</definedName>
    <definedName name="פרק">#REF!</definedName>
    <definedName name="ץ" localSheetId="1">#REF!</definedName>
    <definedName name="ץ">#REF!</definedName>
    <definedName name="ק_גמולים" localSheetId="1">#REF!</definedName>
    <definedName name="ק_גמולים">#REF!</definedName>
    <definedName name="ק_התמחות" localSheetId="1">#REF!</definedName>
    <definedName name="ק_התמחות">#REF!</definedName>
    <definedName name="ק_לא_פרונטלי" localSheetId="1">#REF!</definedName>
    <definedName name="ק_לא_פרונטלי">#REF!</definedName>
    <definedName name="ק_מגמה" localSheetId="1">#REF!</definedName>
    <definedName name="ק_מגמה">#REF!</definedName>
    <definedName name="ק_מקצוע" localSheetId="1">#REF!</definedName>
    <definedName name="ק_מקצוע">#REF!</definedName>
    <definedName name="ק_תעוד_שונות" localSheetId="1">#REF!</definedName>
    <definedName name="ק_תעוד_שונות">#REF!</definedName>
    <definedName name="קבוע" localSheetId="1">#REF!</definedName>
    <definedName name="קבוע">#REF!</definedName>
    <definedName name="קוד_מגמה" localSheetId="1">#REF!</definedName>
    <definedName name="קוד_מגמה">#REF!</definedName>
    <definedName name="קידום_צמיחה_עירונית_ודמוגרפית" localSheetId="1">#REF!</definedName>
    <definedName name="קידום_צמיחה_עירונית_ודמוגרפית">#REF!</definedName>
    <definedName name="קליטת_עליה_ואירועים" localSheetId="1">#REF!</definedName>
    <definedName name="קליטת_עליה_ואירועים">#REF!</definedName>
    <definedName name="רהכ" localSheetId="1">#REF!</definedName>
    <definedName name="רהכ">#REF!</definedName>
    <definedName name="רווחה" localSheetId="1">#REF!</definedName>
    <definedName name="רווחה">#REF!</definedName>
    <definedName name="רווחה111111" localSheetId="1">#REF!</definedName>
    <definedName name="רווחה111111">#REF!</definedName>
    <definedName name="רווחה2" localSheetId="1">#REF!</definedName>
    <definedName name="רווחה2">#REF!</definedName>
    <definedName name="רטרו" localSheetId="1">#REF!</definedName>
    <definedName name="רטרו">#REF!</definedName>
    <definedName name="ריכוז" localSheetId="1">#REF!</definedName>
    <definedName name="ריכוז">#REF!</definedName>
    <definedName name="רכ" localSheetId="1">#REF!</definedName>
    <definedName name="רכ">#REF!</definedName>
    <definedName name="רככע" localSheetId="1">#REF!</definedName>
    <definedName name="רככע">#REF!</definedName>
    <definedName name="רכש" localSheetId="1">#REF!</definedName>
    <definedName name="רכש">#REF!</definedName>
    <definedName name="רמת_בגרות" localSheetId="1">#REF!</definedName>
    <definedName name="רמת_בגרות">#REF!</definedName>
    <definedName name="רמתשירות" localSheetId="1">#REF!</definedName>
    <definedName name="רמתשירות">#REF!</definedName>
    <definedName name="ש.נ._10" localSheetId="1">#REF!</definedName>
    <definedName name="ש.נ._10">#REF!</definedName>
    <definedName name="ש1" localSheetId="1">#REF!</definedName>
    <definedName name="ש1">#REF!</definedName>
    <definedName name="שירותים_חברתיים" localSheetId="1">#REF!</definedName>
    <definedName name="שירותים_חברתיים">#REF!</definedName>
    <definedName name="שכר" localSheetId="1">#REF!</definedName>
    <definedName name="שכר">#REF!</definedName>
    <definedName name="שכר_10" localSheetId="1">#REF!</definedName>
    <definedName name="שכר_10">#REF!</definedName>
    <definedName name="שכר_2014" localSheetId="1">#REF!</definedName>
    <definedName name="שכר_2014">#REF!</definedName>
    <definedName name="שכר_2016" localSheetId="1">#REF!</definedName>
    <definedName name="שכר_2016">#REF!</definedName>
    <definedName name="שכר_אוקטובר" localSheetId="1">#REF!</definedName>
    <definedName name="שכר_אוקטובר">#REF!</definedName>
    <definedName name="שכר_כולל_אוקטובר" localSheetId="1">#REF!</definedName>
    <definedName name="שכר_כולל_אוקטובר">#REF!</definedName>
    <definedName name="שכר_מינימום" localSheetId="1">#REF!</definedName>
    <definedName name="שכר_מינימום">#REF!</definedName>
    <definedName name="שכר_מעודכן" localSheetId="1">#REF!</definedName>
    <definedName name="שכר_מעודכן">#REF!</definedName>
    <definedName name="שכר1" localSheetId="1">#REF!</definedName>
    <definedName name="שכר1">#REF!</definedName>
    <definedName name="שכר2" localSheetId="1">#REF!</definedName>
    <definedName name="שכר2">#REF!</definedName>
    <definedName name="שכר2019" localSheetId="1">#REF!</definedName>
    <definedName name="שכר2019">#REF!</definedName>
    <definedName name="שכרביצוע" localSheetId="1">#REF!</definedName>
    <definedName name="שכרביצוע">#REF!</definedName>
    <definedName name="שליש_אחרון" localSheetId="1">#REF!</definedName>
    <definedName name="שליש_אחרון">#REF!</definedName>
    <definedName name="שנ_1016" localSheetId="1">#REF!</definedName>
    <definedName name="שנ_1016">#REF!</definedName>
    <definedName name="שנ_2015" localSheetId="1">#REF!</definedName>
    <definedName name="שנ_2015">#REF!</definedName>
    <definedName name="שנה_מלאה" localSheetId="1">#REF!</definedName>
    <definedName name="שנה_מלאה">#REF!</definedName>
    <definedName name="שנה_מלאה_מעודכן" localSheetId="1">#REF!</definedName>
    <definedName name="שנה_מלאה_מעודכן">#REF!</definedName>
    <definedName name="שעות_לפי_סעיף" localSheetId="1">#REF!</definedName>
    <definedName name="שעות_לפי_סעיף">#REF!</definedName>
    <definedName name="שעות_נוספות" localSheetId="1">#REF!</definedName>
    <definedName name="שעות_נוספות">#REF!</definedName>
    <definedName name="שפע" localSheetId="1">#REF!</definedName>
    <definedName name="שפע">#REF!</definedName>
    <definedName name="שקלית_אחוזית" localSheetId="1">#REF!</definedName>
    <definedName name="שקלית_אחוזית">#REF!</definedName>
    <definedName name="תוספת_5" localSheetId="1">#REF!</definedName>
    <definedName name="תוספת_5">#REF!</definedName>
    <definedName name="תושבים" localSheetId="1">#REF!</definedName>
    <definedName name="תושבים">#REF!</definedName>
    <definedName name="תחתח" localSheetId="1">#REF!</definedName>
    <definedName name="תחתח">#REF!</definedName>
    <definedName name="תיכ" localSheetId="1">#REF!</definedName>
    <definedName name="תיכ">#REF!</definedName>
    <definedName name="תק" localSheetId="1">#REF!</definedName>
    <definedName name="תק">#REF!</definedName>
    <definedName name="תקן" localSheetId="1">#REF!</definedName>
    <definedName name="תקן">#REF!</definedName>
    <definedName name="תקנים" localSheetId="1">#REF!</definedName>
    <definedName name="תקנים">#REF!</definedName>
    <definedName name="תקנים_12" localSheetId="1">#REF!</definedName>
    <definedName name="תקנים_12">#REF!</definedName>
    <definedName name="תקנים_9" localSheetId="1">#REF!</definedName>
    <definedName name="תקנים_9">#REF!</definedName>
    <definedName name="תקציב" localSheetId="1">#REF!</definedName>
    <definedName name="תקציב">#REF!</definedName>
    <definedName name="תקציב_18" localSheetId="1">#REF!</definedName>
    <definedName name="תקציב_18">#REF!</definedName>
    <definedName name="תקציב_2014" localSheetId="1">#REF!</definedName>
    <definedName name="תקציב_2014">#REF!</definedName>
    <definedName name="תקציב_2015" localSheetId="1">#REF!</definedName>
    <definedName name="תקציב_2015">#REF!</definedName>
    <definedName name="תקציב_2016" localSheetId="1">#REF!</definedName>
    <definedName name="תקציב_2016">#REF!</definedName>
    <definedName name="תקציב_2017" localSheetId="1">#REF!</definedName>
    <definedName name="תקציב_2017">#REF!</definedName>
    <definedName name="תקציב_שכר" localSheetId="1">#REF!</definedName>
    <definedName name="תקציב_שכר">#REF!</definedName>
    <definedName name="תקציב_שכר_14" localSheetId="1">#REF!</definedName>
    <definedName name="תקציב_שכר_14">#REF!</definedName>
    <definedName name="תקציב_שכר_2016" localSheetId="1">#REF!</definedName>
    <definedName name="תקציב_שכר_2016">#REF!</definedName>
    <definedName name="תקציב1" localSheetId="1">#REF!</definedName>
    <definedName name="תקציב1">#REF!</definedName>
    <definedName name="תקציב102021" localSheetId="1">#REF!</definedName>
    <definedName name="תקציב102021">#REF!</definedName>
    <definedName name="תקציב2019" localSheetId="1">#REF!</definedName>
    <definedName name="תקציב2019">#REF!</definedName>
    <definedName name="תקציב2021" localSheetId="1">#REF!</definedName>
    <definedName name="תקציב2021">#REF!</definedName>
    <definedName name="תקציבוביצוע" localSheetId="1">#REF!</definedName>
    <definedName name="תקציבוביצוע">#REF!</definedName>
    <definedName name="תקציבים_וחשבות" localSheetId="1">#REF!</definedName>
    <definedName name="תקציבים_וחשבות">#REF!</definedName>
    <definedName name="תת" localSheetId="1">#REF!</definedName>
    <definedName name="ת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E56" i="2"/>
  <c r="D56" i="2"/>
  <c r="C56" i="2"/>
  <c r="E55" i="2"/>
  <c r="D55" i="2"/>
  <c r="D57" i="2" s="1"/>
  <c r="C55" i="2"/>
  <c r="C57" i="2" s="1"/>
  <c r="C60" i="2" s="1"/>
  <c r="E53" i="2"/>
  <c r="D53" i="2"/>
  <c r="E52" i="2"/>
  <c r="D52" i="2"/>
  <c r="C52" i="2"/>
  <c r="E51" i="2"/>
  <c r="D51" i="2"/>
  <c r="C51" i="2"/>
  <c r="C53" i="2" s="1"/>
  <c r="E48" i="2"/>
  <c r="D48" i="2"/>
  <c r="C48" i="2"/>
  <c r="F47" i="2"/>
  <c r="F48" i="2" s="1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56" i="2" s="1"/>
  <c r="F31" i="2"/>
  <c r="F30" i="2"/>
  <c r="F29" i="2"/>
  <c r="F52" i="2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55" i="2" s="1"/>
  <c r="F11" i="2"/>
  <c r="F10" i="2"/>
  <c r="F9" i="2"/>
  <c r="F8" i="2"/>
  <c r="F7" i="2"/>
  <c r="F51" i="2" s="1"/>
  <c r="F6" i="2"/>
  <c r="F5" i="2"/>
  <c r="F53" i="2" l="1"/>
  <c r="F57" i="2"/>
</calcChain>
</file>

<file path=xl/sharedStrings.xml><?xml version="1.0" encoding="utf-8"?>
<sst xmlns="http://schemas.openxmlformats.org/spreadsheetml/2006/main" count="3061" uniqueCount="1053">
  <si>
    <t>מספר כרטיס</t>
  </si>
  <si>
    <t>שם כרטיס</t>
  </si>
  <si>
    <t>הכנסה/ הוצאה</t>
  </si>
  <si>
    <t>פרק</t>
  </si>
  <si>
    <t>שם פרק</t>
  </si>
  <si>
    <t>ביצוע 2023</t>
  </si>
  <si>
    <t>תקציב  2024</t>
  </si>
  <si>
    <t>תקציב 2025</t>
  </si>
  <si>
    <t>סה"כ</t>
  </si>
  <si>
    <t>ארנונה</t>
  </si>
  <si>
    <t>פרק הכנסה</t>
  </si>
  <si>
    <t>ארנונה שוטף</t>
  </si>
  <si>
    <t>הכנסה</t>
  </si>
  <si>
    <t>ארנונה שנים קודמות</t>
  </si>
  <si>
    <t>הנחות בגין ועדה_מצב חו</t>
  </si>
  <si>
    <t xml:space="preserve"> ארנונה שיפוי קורונה משרדי ממשלה</t>
  </si>
  <si>
    <t>סה"כ ארנונה</t>
  </si>
  <si>
    <t>אגרות</t>
  </si>
  <si>
    <t>תעודות אישורים ושרותים</t>
  </si>
  <si>
    <t>אגרות רשיון לשלטים</t>
  </si>
  <si>
    <t>אגרות מודעות על לוחות</t>
  </si>
  <si>
    <t>אגרות מודעות על לוחות ש.קודמות</t>
  </si>
  <si>
    <t>הכנסות מאגרות אכיפת גביה</t>
  </si>
  <si>
    <t>סה"כ אגרות</t>
  </si>
  <si>
    <t>מענקים כלליים</t>
  </si>
  <si>
    <t>מענק כללי לאיזון</t>
  </si>
  <si>
    <t>מ.הפנים מזכירי קלפי</t>
  </si>
  <si>
    <t>מענק פיצוי עירוני קרן לצמצום פערים</t>
  </si>
  <si>
    <t>מענק שיפוי</t>
  </si>
  <si>
    <t>היחידה האסטרטגית השתתפות משרד הפנים</t>
  </si>
  <si>
    <t>תכנית המראה מענק משרד הפנים</t>
  </si>
  <si>
    <t>סה"כ מענקים כלליים</t>
  </si>
  <si>
    <t>תברואה</t>
  </si>
  <si>
    <t>פרק הוצאה</t>
  </si>
  <si>
    <t>נקיון עבודות חוץ</t>
  </si>
  <si>
    <t>מכירת פחי אשפה</t>
  </si>
  <si>
    <t>אגרת שימוש באספ</t>
  </si>
  <si>
    <t>אגרת פינוי אשפה חוזה</t>
  </si>
  <si>
    <t>היטל הטמנה</t>
  </si>
  <si>
    <t>הכנסות ממחזור נייר קרטון ובקבוקים</t>
  </si>
  <si>
    <t>הכנסות ממחזור אריזות</t>
  </si>
  <si>
    <t>אגרת רשיונות לעסקים</t>
  </si>
  <si>
    <t>הכנסות מפרסום</t>
  </si>
  <si>
    <t>חיסוני כלבת</t>
  </si>
  <si>
    <t>אגרת בדיקות משנה</t>
  </si>
  <si>
    <t>השכרת מכולה ופינוי פסולת</t>
  </si>
  <si>
    <t>פינוי פסולת ברזל</t>
  </si>
  <si>
    <t>הכנסות סרוס ועיקור משרד החקלאות</t>
  </si>
  <si>
    <t>אגרת שמוש בכלביה</t>
  </si>
  <si>
    <t>סה"כ הכנסות</t>
  </si>
  <si>
    <t>תברואה משכ. ושכר מ</t>
  </si>
  <si>
    <t>הוצאה</t>
  </si>
  <si>
    <t>תברואה עובדי שב"ס הזנה</t>
  </si>
  <si>
    <t>תברואה בולים טלפונ</t>
  </si>
  <si>
    <t>תברואה הוצ ארגון שונות</t>
  </si>
  <si>
    <t>תברואה רכב דלק</t>
  </si>
  <si>
    <t>תברואה רכב ליסינג</t>
  </si>
  <si>
    <t>סקר שילוט קבלניות</t>
  </si>
  <si>
    <t>תברואה רכישת ציוד</t>
  </si>
  <si>
    <t>ניקוי רחובות השכר הקוב</t>
  </si>
  <si>
    <t>ניקוי רחובות  דלק</t>
  </si>
  <si>
    <t>ניקוי רחובות  תיקונים</t>
  </si>
  <si>
    <t>ניקוי רחובות רכב רשיונות וביטוח</t>
  </si>
  <si>
    <t>ניקוי רחובות כלים מכשי</t>
  </si>
  <si>
    <t>ניקוי רחובות הוצ אחרות</t>
  </si>
  <si>
    <t>בעור אשפה משכ. ושכר</t>
  </si>
  <si>
    <t>בעור אשפה חומרים</t>
  </si>
  <si>
    <t>בעור אשפה רכב דלק</t>
  </si>
  <si>
    <t>בעור אשפה רכב תיקונים</t>
  </si>
  <si>
    <t>בעור אשפה רכב ביטוח</t>
  </si>
  <si>
    <t>בעור אשפה מפעיל אתר הטמנה</t>
  </si>
  <si>
    <t>בעור אשפה הוצאות אחרות</t>
  </si>
  <si>
    <t>בעור אשפה ציוד יסו</t>
  </si>
  <si>
    <t>מיחזור אשפה</t>
  </si>
  <si>
    <t>בעור אשפה רכישת אשפתונ</t>
  </si>
  <si>
    <t>בעור אשפה ע. קבלניות פינוי אשפה</t>
  </si>
  <si>
    <t>היטל הטמנה העברה לאיכות הסביבה</t>
  </si>
  <si>
    <t>בתי שמוש ציבורי מים</t>
  </si>
  <si>
    <t>בתי שמוש צבור אחרו</t>
  </si>
  <si>
    <t>השלמת שכר רישוי עסקים העברה לתב"ר</t>
  </si>
  <si>
    <t>וטרינר משכ. ושכר</t>
  </si>
  <si>
    <t>הוצאות דלק וטרינרית</t>
  </si>
  <si>
    <t>וטרינריה הוצאות רכב תיקונים</t>
  </si>
  <si>
    <t>וטרינריה הוצאות ביטוח רכב</t>
  </si>
  <si>
    <t>הוצאות רכב ליסינג וטרינרית</t>
  </si>
  <si>
    <t>כלבת חיסונים</t>
  </si>
  <si>
    <t>מבצע סרוס ועיקור</t>
  </si>
  <si>
    <t>וטרינר ניהול מרפאה</t>
  </si>
  <si>
    <t>מימוש טיפול רפואי בחתולים משוטטים משרד החקלאות</t>
  </si>
  <si>
    <t>כלבת מזון</t>
  </si>
  <si>
    <t>הדברת מזיקים חומרים</t>
  </si>
  <si>
    <t>הדברת מזיקים כלים</t>
  </si>
  <si>
    <t>הדברת מזיקים קבלן</t>
  </si>
  <si>
    <t>סה"כ הוצאות</t>
  </si>
  <si>
    <t>נטו תברואה</t>
  </si>
  <si>
    <t>שמירה ובטחון</t>
  </si>
  <si>
    <t>היטל שמירה הכנסות</t>
  </si>
  <si>
    <t>שיטור עירוני הכנסת משרד לבטחון פנים</t>
  </si>
  <si>
    <t>הכנסות חרבות ברזל מ. הפנים</t>
  </si>
  <si>
    <t>חרבות ברזל הכנסה משרד התרבות</t>
  </si>
  <si>
    <t>המשרד לבטחון פנים מענק חרבות ברזל</t>
  </si>
  <si>
    <t>תרומה קק"ל ארה"ב חרבות ברזל</t>
  </si>
  <si>
    <t>המשרד לחיזוק וקידום קהילתי</t>
  </si>
  <si>
    <t>מינהל שמירה וביטחון הש</t>
  </si>
  <si>
    <t>היטל שמירה שכר מוקד</t>
  </si>
  <si>
    <t>הגא קבלנים</t>
  </si>
  <si>
    <t>היטל שמירה העברה לתבר היטל שמירה</t>
  </si>
  <si>
    <t>מינהל שמירה וביטחון דא</t>
  </si>
  <si>
    <t>מינהל שמירה וביטחוןהוצ</t>
  </si>
  <si>
    <t>מינהל שמירה וביטחון דלקים ושמנים</t>
  </si>
  <si>
    <t>מינהל שמירה וביטחון רכב תיקונים</t>
  </si>
  <si>
    <t>מינהל שמירה וביטחון רישוי וביטוח</t>
  </si>
  <si>
    <t>מינהל שמירה וביטחון ליסינג</t>
  </si>
  <si>
    <t>ביטחון סיור מוסדות</t>
  </si>
  <si>
    <t>מינהל שמירה וביטחון ציוד יסוד</t>
  </si>
  <si>
    <t>ביטחון ע. קבלניות מרכיבי ביטחון</t>
  </si>
  <si>
    <t>משמר אזרחי הוצ ארגון ש</t>
  </si>
  <si>
    <t>הגא משכ. ושכר משולבים</t>
  </si>
  <si>
    <t>הגא תיקונים</t>
  </si>
  <si>
    <t>הגא חשמל</t>
  </si>
  <si>
    <t>הגא מים</t>
  </si>
  <si>
    <t>הגא ביטוח</t>
  </si>
  <si>
    <t>הגא הוצאות אחרות</t>
  </si>
  <si>
    <t>הגא השתתפות בתקציב ארצי</t>
  </si>
  <si>
    <t>היטל שמירה שכר סיירים</t>
  </si>
  <si>
    <t>הוצאות חשמל שיטור עירוני</t>
  </si>
  <si>
    <t>הוצאות מים שיטור עירוני</t>
  </si>
  <si>
    <t>הוצאות טעינה חשמלית שיטור עירוני</t>
  </si>
  <si>
    <t>היטל שמירה רכב דלק</t>
  </si>
  <si>
    <t>היטל שמירה רכב תיקונים</t>
  </si>
  <si>
    <t>היטל שמירה רכב ביטוח</t>
  </si>
  <si>
    <t>היטל שמירה רכב ליסינג</t>
  </si>
  <si>
    <t>היטל שמירה אחרות</t>
  </si>
  <si>
    <t>מלח ופסח הוצאות שכר</t>
  </si>
  <si>
    <t>מלח פסח הוצאות אחר</t>
  </si>
  <si>
    <t>תכנית למניעת אלימות וסמים שכר</t>
  </si>
  <si>
    <t>תכנית למניעת אלימות וסמים אחרות</t>
  </si>
  <si>
    <t>נאמני קורונה שכר</t>
  </si>
  <si>
    <t>נטו שמירה וביטחון</t>
  </si>
  <si>
    <t>תכנון ובנין עיר</t>
  </si>
  <si>
    <t>הכנ בעד שרותים הנדסיים</t>
  </si>
  <si>
    <t>העברה היטל השבחה להנדסה</t>
  </si>
  <si>
    <t>אגרת רשיונות בניה</t>
  </si>
  <si>
    <t>אגרת רשיון בניה ש.קודמות</t>
  </si>
  <si>
    <t>הנדסת מכש ושכר משכ</t>
  </si>
  <si>
    <t>הנדסה אירוח וכיבוד</t>
  </si>
  <si>
    <t>חוק התכנון והבניה שכר</t>
  </si>
  <si>
    <t>מבני ציבור ופרוייקטים שכר</t>
  </si>
  <si>
    <t>הנדסה ספרים עתונים</t>
  </si>
  <si>
    <t>הנדסה דאר טלפון</t>
  </si>
  <si>
    <t>הנדסה פרסומים</t>
  </si>
  <si>
    <t>הנדסה הוצ מיכון</t>
  </si>
  <si>
    <t>הנדסה רכב דלק</t>
  </si>
  <si>
    <t>הנדסה רכב ליסינג תיקונים</t>
  </si>
  <si>
    <t>הנדסה הוצ אחרות</t>
  </si>
  <si>
    <t>הנדסה ציוד יסודי</t>
  </si>
  <si>
    <t>הנדסה עבודות קבלניות</t>
  </si>
  <si>
    <t>תשתיות ומבני ציבור שכר</t>
  </si>
  <si>
    <t>מחלקת תכנון שכר</t>
  </si>
  <si>
    <t>נטו תכנון ובניין עיר</t>
  </si>
  <si>
    <t>נכסים צבוריים</t>
  </si>
  <si>
    <t>בטיחות בתעבורה- הכנסות</t>
  </si>
  <si>
    <t>גנים ונטיעות אגרות שונות</t>
  </si>
  <si>
    <t>הכנסות גינון קאנטרי</t>
  </si>
  <si>
    <t>אגף שפע שכר</t>
  </si>
  <si>
    <t>גינון ציוד יסוד חד פעמי</t>
  </si>
  <si>
    <t>הוצאות מים פארק ערד</t>
  </si>
  <si>
    <t>הוצאות שונות פארק ערד</t>
  </si>
  <si>
    <t>אגף שפע הוצאות טלפון</t>
  </si>
  <si>
    <t>אגף שפע הוצאות ארגוניות</t>
  </si>
  <si>
    <t>אגף שפע דלקים ושמנים</t>
  </si>
  <si>
    <t>אגף שפע ליסינג</t>
  </si>
  <si>
    <t>אגף שפע ציוד יסוד</t>
  </si>
  <si>
    <t>נכסי ציבור משכ. ושכר</t>
  </si>
  <si>
    <t>נכסים תיקונים</t>
  </si>
  <si>
    <t>נכסים חשמל</t>
  </si>
  <si>
    <t>נכסים מים</t>
  </si>
  <si>
    <t>נכסים  פלאפון</t>
  </si>
  <si>
    <t>נכסי ציבור הוצ ארגון ש</t>
  </si>
  <si>
    <t>נכסי ציבור חומרים</t>
  </si>
  <si>
    <t>נכסי ציבור דלקים ושמנים</t>
  </si>
  <si>
    <t>נכסי ציבור רכב תיקונים</t>
  </si>
  <si>
    <t>נכסי ציבור רישוי וביטוח רכב</t>
  </si>
  <si>
    <t>נכסי ציבור רכב ליסינג</t>
  </si>
  <si>
    <t>נכסי ציבור כלים מכ</t>
  </si>
  <si>
    <t>נכסי ציבור עב. קבלנים</t>
  </si>
  <si>
    <t>נכסי ציבור ציוד יס</t>
  </si>
  <si>
    <t>שרותי  קאנטרי מפעיל</t>
  </si>
  <si>
    <t>מדרכות חומרים</t>
  </si>
  <si>
    <t>מדרכות כלים מכשירי</t>
  </si>
  <si>
    <t>מדרכות עב. קבלניות</t>
  </si>
  <si>
    <t>מדרכות הוצ אחרות</t>
  </si>
  <si>
    <t>מדרכות ציוד יסודי</t>
  </si>
  <si>
    <t>הוצאות חשמל מזרקה</t>
  </si>
  <si>
    <t>הוצאות מים מזרקה</t>
  </si>
  <si>
    <t>הוצאות קבלניות מזרקה/כיכר העיר</t>
  </si>
  <si>
    <t>הוצאות אחזקה וקבלניות שביל אופניים</t>
  </si>
  <si>
    <t>חשמל משכ. ושכר משל</t>
  </si>
  <si>
    <t>חשמל הוצ ארגון שונות</t>
  </si>
  <si>
    <t>חשמל חומרים</t>
  </si>
  <si>
    <t>חשמל כלים מכשירים</t>
  </si>
  <si>
    <t>חשמל עבו קבלניות</t>
  </si>
  <si>
    <t>חשמל לפעולות</t>
  </si>
  <si>
    <t>חשמל ציוד יסודי</t>
  </si>
  <si>
    <t>בטיחות בתעבורה שכר</t>
  </si>
  <si>
    <t>בטיחות בתעבורה חומרים</t>
  </si>
  <si>
    <t>בטיחות בתעבורה דלק</t>
  </si>
  <si>
    <t>בטיחות בתעבורה ליסינג</t>
  </si>
  <si>
    <t>בטיחות בתעבורה הוצאות</t>
  </si>
  <si>
    <t>שכר אחזקת מים וביוב</t>
  </si>
  <si>
    <t>נכסים מים וביוב ארגון שונות</t>
  </si>
  <si>
    <t>נכסים מים וביוב חומרים</t>
  </si>
  <si>
    <t>נכסים מים וביוב רכב דלק</t>
  </si>
  <si>
    <t>נכסים מים וביוב רכב תיקונים</t>
  </si>
  <si>
    <t>נכסים מים וביוב רכב ביטוח</t>
  </si>
  <si>
    <t>נכסים מים וביוב כלים</t>
  </si>
  <si>
    <t>נכסים מים וביוב קבלן</t>
  </si>
  <si>
    <t>נכסים מים וביוב ציוד יסוד</t>
  </si>
  <si>
    <t>נכסים מים וביוב ניקוז</t>
  </si>
  <si>
    <t>נכסים מים וביוב קבלן ניקוז</t>
  </si>
  <si>
    <t>רשות ניקוז ים המלח</t>
  </si>
  <si>
    <t>גינון משכ. ושכר מש</t>
  </si>
  <si>
    <t>גינון מים</t>
  </si>
  <si>
    <t>גינון טלפון</t>
  </si>
  <si>
    <t>גינון הוצ ארגון שונות</t>
  </si>
  <si>
    <t>גינון חומרים</t>
  </si>
  <si>
    <t>גינון דלקים ושמנים</t>
  </si>
  <si>
    <t>גינון רכב תיקונים</t>
  </si>
  <si>
    <t>גינון רישוי וביטוח</t>
  </si>
  <si>
    <t>גינון רכב ליסינג</t>
  </si>
  <si>
    <t>גינון כלים מכשירים</t>
  </si>
  <si>
    <t>גינון עבודות קבלן</t>
  </si>
  <si>
    <t>גינון הוצאות אחרות</t>
  </si>
  <si>
    <t>גינון ציוד יסודי</t>
  </si>
  <si>
    <t>מגרש משחק חומרים</t>
  </si>
  <si>
    <t>ריהוט רחוב חומרים</t>
  </si>
  <si>
    <t>ריהוט רחוב עבוד.קבלן</t>
  </si>
  <si>
    <t>נטו נכסים ציבוריים</t>
  </si>
  <si>
    <t xml:space="preserve">טקסים וארועים </t>
  </si>
  <si>
    <t>חגיגות ואירועים גבייה</t>
  </si>
  <si>
    <t>חגיגות תרבות יהודית הכנסות</t>
  </si>
  <si>
    <t>פסטיבל ערד הכנסות</t>
  </si>
  <si>
    <t>משרד התרבות והספורט הכנסות סל"ע</t>
  </si>
  <si>
    <t>יום עצמאות שכר</t>
  </si>
  <si>
    <t>פסטיבלים שכר</t>
  </si>
  <si>
    <t>חגיגות הוצאות אחרו</t>
  </si>
  <si>
    <t>חגיגות תרבות יהודית</t>
  </si>
  <si>
    <t>הוצאות פסטיבלים</t>
  </si>
  <si>
    <t>אירועי סל"ע</t>
  </si>
  <si>
    <t>יזמות אירועים</t>
  </si>
  <si>
    <t>תרבות וספורט מגזר חרדי</t>
  </si>
  <si>
    <t>מועדון קהילתי גבים</t>
  </si>
  <si>
    <t>תרבות יוצאי חבר העמים</t>
  </si>
  <si>
    <t>תרבות יוצאי אתיופיה</t>
  </si>
  <si>
    <t xml:space="preserve">ארועי חגים </t>
  </si>
  <si>
    <t>נטו טקסים וארועים</t>
  </si>
  <si>
    <t>שרותים עירוניים</t>
  </si>
  <si>
    <t>משרד נגב גליל השתתפות האב</t>
  </si>
  <si>
    <t>פרוייקט צוערים</t>
  </si>
  <si>
    <t>השתתפות עובדים בהוצ' גיבוש</t>
  </si>
  <si>
    <t>משרד המדע והטכנולוגיה השתתפות להבה</t>
  </si>
  <si>
    <t>הכנסות שונות</t>
  </si>
  <si>
    <t>מוקד עירוני השכר הקובע</t>
  </si>
  <si>
    <t>שירותים עירוניים</t>
  </si>
  <si>
    <t>מוקד טלפון נייד</t>
  </si>
  <si>
    <t>מוקד עירוני הוצ ארגון</t>
  </si>
  <si>
    <t>מוקד ציוד יסוד</t>
  </si>
  <si>
    <t>השתתפות בהוצ' שכר האב</t>
  </si>
  <si>
    <t>להבה קניית שרות</t>
  </si>
  <si>
    <t>ביטוח -ביטוח עצמי</t>
  </si>
  <si>
    <t>מוקד הוצאות ביול</t>
  </si>
  <si>
    <t>השתת מרכז השלטון המקומי</t>
  </si>
  <si>
    <t>תרבות הדיור משכורת</t>
  </si>
  <si>
    <t>תרבות הדיור טלפון</t>
  </si>
  <si>
    <t>תרבות הדיור פעילות</t>
  </si>
  <si>
    <t>השתתפות בהוצאות ניהול א.ת חכ"ל</t>
  </si>
  <si>
    <t>ועד עובדים-שכר</t>
  </si>
  <si>
    <t>רווחת עובדים</t>
  </si>
  <si>
    <t>גיבוש עובדים</t>
  </si>
  <si>
    <t>עמותה לקידום עובדים</t>
  </si>
  <si>
    <t>מעמד האישה</t>
  </si>
  <si>
    <t>תגמול עובדים מצטיינים</t>
  </si>
  <si>
    <t>רכישת תווי שי</t>
  </si>
  <si>
    <t>ביטוח כללי</t>
  </si>
  <si>
    <t>הוצאות ביטוח עצמי התחשבנות קרן ביטוח</t>
  </si>
  <si>
    <t>חממת תעסוקה חכמה אשכול נגב</t>
  </si>
  <si>
    <t>נטו שירותים עירוניים</t>
  </si>
  <si>
    <t>תיירות</t>
  </si>
  <si>
    <t>תיירות עבו קבלניות</t>
  </si>
  <si>
    <t>איגוד רשויות אשכול נגב מזרחי</t>
  </si>
  <si>
    <t>נטו תיירות</t>
  </si>
  <si>
    <t>פיקוח</t>
  </si>
  <si>
    <t>קנסות חניה וחוקי עזר</t>
  </si>
  <si>
    <t>רוכלות</t>
  </si>
  <si>
    <t>קנסות חוקי עזר ש.ק.</t>
  </si>
  <si>
    <t>בית המשפט-קנסות</t>
  </si>
  <si>
    <t>דמי חניה</t>
  </si>
  <si>
    <t>הכנסות מתווי חניה</t>
  </si>
  <si>
    <t>הכנסות מאכיפה מנהלית קנסות שוהר</t>
  </si>
  <si>
    <t>פקוח עיר משכורת</t>
  </si>
  <si>
    <t>פקוח רכב דלק</t>
  </si>
  <si>
    <t>פיקוח חניה עבודות קבלן</t>
  </si>
  <si>
    <t>פקוח רכב תיקונים</t>
  </si>
  <si>
    <t>פקוח רכב רישוי ביטוח</t>
  </si>
  <si>
    <t>פקוח רכב ליסינג</t>
  </si>
  <si>
    <t>פקוח עיר הוצ אחרות</t>
  </si>
  <si>
    <t>אכיפה מנהלית הוצאות אחרות חניה</t>
  </si>
  <si>
    <t>פקוח קבלן אכיפה מנהלית</t>
  </si>
  <si>
    <t>נטו פיקוח</t>
  </si>
  <si>
    <t>חינוך</t>
  </si>
  <si>
    <t>מינהל חינוך השת ממ</t>
  </si>
  <si>
    <t>קבט שמירה השתתפות מוסדות בחינוך</t>
  </si>
  <si>
    <t>הכנסות חשמל ומים בתי"ס</t>
  </si>
  <si>
    <t>העברות ממשרד החינוך</t>
  </si>
  <si>
    <t>העברות ממשרדי ממשלה</t>
  </si>
  <si>
    <t>משרד החינוך מרכיבי ביטחון</t>
  </si>
  <si>
    <t>היחידה לקידום נוער הכנסות ממשלה</t>
  </si>
  <si>
    <t>הכנסות חינוך אלפורעה</t>
  </si>
  <si>
    <t>גני חובה עוזרות לגננות השתת הממשלה</t>
  </si>
  <si>
    <t>סל חופשות ח"מ גנ"י הכנסות משה"ח</t>
  </si>
  <si>
    <t>הכנסות תכנית העשרה גנ"י מתשלומי הורים</t>
  </si>
  <si>
    <t>הכנסות גני"ל לתכניות העשרה משה"ח</t>
  </si>
  <si>
    <t>גני טרום חובה שכר לימוד משרד החינוך</t>
  </si>
  <si>
    <t>גני טרום חובה שכלמ מתלמידים-שנה קודמת</t>
  </si>
  <si>
    <t>הזנה לכיתות תקשורת-השתת משה"ח</t>
  </si>
  <si>
    <t>הכנסות משרד החינוך ניצנים גני ילדים</t>
  </si>
  <si>
    <t>הכנסות ניצנים גנ"י חופשות</t>
  </si>
  <si>
    <t>קייטנות קיץ גנים החופש הגדול הכנסות  משה"ח</t>
  </si>
  <si>
    <t>קייטנות גני ילדים ש.קודמות</t>
  </si>
  <si>
    <t>גביה עצמית משפחתונים</t>
  </si>
  <si>
    <t>משפחתונים זרוע עבודה</t>
  </si>
  <si>
    <t>בוחרים בשישי גפן מוסדי</t>
  </si>
  <si>
    <t>בתס יסודי השתת ממש</t>
  </si>
  <si>
    <t>בתס יסודיים סל תרבות</t>
  </si>
  <si>
    <t>סייעות צמודות השתתפות משרד החינוך</t>
  </si>
  <si>
    <t>תכניות העשרה בתי ספר תשלום הורים</t>
  </si>
  <si>
    <t>בתי ספר לתעשיה</t>
  </si>
  <si>
    <t>השכרת מבנה לכיתות חינוך בבי"ס</t>
  </si>
  <si>
    <t>משרד החינוך גפ"ן רשותי</t>
  </si>
  <si>
    <t>משרד החינוך גפן מוסדי</t>
  </si>
  <si>
    <t>סל תרבות גפן מוסדי</t>
  </si>
  <si>
    <t>תחזוקת מחשבים באמצעות הרשות תוכנית גפן מוסדי</t>
  </si>
  <si>
    <t>הכנסות בתיס פרוייקט השאלת ספרים</t>
  </si>
  <si>
    <t>סייעות  צמודות ילד בתי"ס</t>
  </si>
  <si>
    <t>מועדוניות חינוך ורווחה</t>
  </si>
  <si>
    <t>מועדונית חינוך ורווחה משרד החינוך</t>
  </si>
  <si>
    <t>הכנסות משרד החינוך ניצנים בתי ספר</t>
  </si>
  <si>
    <t>בתי"ס יום לימודים ארוך הזנה לאוטיסטים</t>
  </si>
  <si>
    <t>הכנסות ניצנים בתי"ס חופשות</t>
  </si>
  <si>
    <t>סל חופשות ח"מ הכנסות בתי"ס משה"ח</t>
  </si>
  <si>
    <t>קייטנות קיץ חופש גדול מ. החינוך</t>
  </si>
  <si>
    <t>השתתפות אורט אולמות ספורט</t>
  </si>
  <si>
    <t>חוק שילוב אורט</t>
  </si>
  <si>
    <t>קבט שמירה וביטחון מ.ח</t>
  </si>
  <si>
    <t>קבט שמירה השתת משרדי ממשלה</t>
  </si>
  <si>
    <t>פסגה השתת מ.חינוך</t>
  </si>
  <si>
    <t>מתיא מ.החינוך</t>
  </si>
  <si>
    <t>שרות פסיכולוגי חינוכי</t>
  </si>
  <si>
    <t>ביטוח תלמידים</t>
  </si>
  <si>
    <t>קבסים</t>
  </si>
  <si>
    <t>תלמידי חוץ השתת</t>
  </si>
  <si>
    <t>הסעת תלמידים</t>
  </si>
  <si>
    <t>הכנסות תפוח פיס מעבר אורט</t>
  </si>
  <si>
    <t>חינוך משכ כוללת</t>
  </si>
  <si>
    <t>ביטוח חינוך</t>
  </si>
  <si>
    <t>חינוך אירוח וכיבודים</t>
  </si>
  <si>
    <t>חינוך טלפון</t>
  </si>
  <si>
    <t>חינוך הוצ ארגון שונות</t>
  </si>
  <si>
    <t>מינהל חינוך הוצאות דלק</t>
  </si>
  <si>
    <t>מינהל חינןך רכב ליסינג</t>
  </si>
  <si>
    <t>הצטידות לגני ילדים</t>
  </si>
  <si>
    <t>חינוך הוצ אחרות תגבור לימודי</t>
  </si>
  <si>
    <t>חינוך רכישת ציוד יסודי</t>
  </si>
  <si>
    <t>חינוך יזמות</t>
  </si>
  <si>
    <t>יועצים במחלקת החינוך</t>
  </si>
  <si>
    <t>העברות משרדי ממשלה קניית שרות</t>
  </si>
  <si>
    <t>חינוך שרותי תרבות ונוער</t>
  </si>
  <si>
    <t>קניית שירותים המרכז לגיל הרך</t>
  </si>
  <si>
    <t>קניית שירותים תנועות נוער</t>
  </si>
  <si>
    <t>פעולות יחידת הנוער</t>
  </si>
  <si>
    <t>היחידה לקידום נוער שכר</t>
  </si>
  <si>
    <t>היחידה לקידום נוער טלפון</t>
  </si>
  <si>
    <t>קניית שירותים לקויות למידה</t>
  </si>
  <si>
    <t>היחידה לקידום נוער פעולות</t>
  </si>
  <si>
    <t>הוצאות חינוך אלפורעה</t>
  </si>
  <si>
    <t>רכז יחידת ינקות שכר</t>
  </si>
  <si>
    <t>יחידת ינקות הדרכות</t>
  </si>
  <si>
    <t>גני חובה וטרום חובה משכ. ושכר</t>
  </si>
  <si>
    <t>גני חובה וגני טרום חובה תיקונים</t>
  </si>
  <si>
    <t>גני חובה  וטרום חובה חשמל גז</t>
  </si>
  <si>
    <t>גני חובה  וטרום חובה מים</t>
  </si>
  <si>
    <t>גני חובה  וטרום חובה חומרי נקיון</t>
  </si>
  <si>
    <t>גני חובה  וטרום חובה דאר טלפון</t>
  </si>
  <si>
    <t>גני חובה וטרום חובה  הוצ ארגון שונ</t>
  </si>
  <si>
    <t>גני חובה וטרום חובה סייעות ממ"ד</t>
  </si>
  <si>
    <t>גני חובה וטרום חובה ציוד יסוד</t>
  </si>
  <si>
    <t>גני חובה  וטרום חובה חומרים והצטידות</t>
  </si>
  <si>
    <t>סייעות צמודות ילד גני שכר</t>
  </si>
  <si>
    <t>סל חופשות ח"מ גנ"י הוצאות העשרה והצטיידות</t>
  </si>
  <si>
    <t>הוצאות תכנית העשרה גנ"י מתשלומי הורים</t>
  </si>
  <si>
    <t>הוצאות גני"ל לתכניות העשרה רפורמה</t>
  </si>
  <si>
    <t>גני טרום חובה משכ.כול</t>
  </si>
  <si>
    <t>גננות עובדות מדינה (מתמ)</t>
  </si>
  <si>
    <t>הזנה לכיתות תקשורת</t>
  </si>
  <si>
    <t>ניצנים שכר סייעות ורכז ישובי גני ילדים</t>
  </si>
  <si>
    <t>ניצנים קניית שירותים גני ילדים</t>
  </si>
  <si>
    <t>ניצנים חופשות שכר סייעות גני ילדים</t>
  </si>
  <si>
    <t>הוצאות ניצנים גנ"י חופשות</t>
  </si>
  <si>
    <t>קייטנות קיץ גנים שכר</t>
  </si>
  <si>
    <t>קייטנות קיץ גנים החופש הגדול הוצאות</t>
  </si>
  <si>
    <t>משפחתונים שכר</t>
  </si>
  <si>
    <t>פעילות משפחתונים</t>
  </si>
  <si>
    <t>משפחתונים הוצאות שונות</t>
  </si>
  <si>
    <t>בתיס יסודיים השכ הקבע</t>
  </si>
  <si>
    <t>בתיס יסודיים תיקונים עירייה</t>
  </si>
  <si>
    <t>בתס יסודיים ש.נקיון</t>
  </si>
  <si>
    <t>בתיס יסודיים הוצאות מיכון</t>
  </si>
  <si>
    <t>בתיס יסודיים עב.קבלן שיפוצי קיץ</t>
  </si>
  <si>
    <t>בתיס יסודיים תכניות העשרה</t>
  </si>
  <si>
    <t>תכנית גפן פעולות</t>
  </si>
  <si>
    <t>הוצאות חשמל בי"ס יעלים</t>
  </si>
  <si>
    <t>הוצאות מים בי"ס יעלים</t>
  </si>
  <si>
    <t>בית ספר יעלים</t>
  </si>
  <si>
    <t>הוצאות חשמל בי"ס אבישור</t>
  </si>
  <si>
    <t>הוצאות מים בי"ס אבישור</t>
  </si>
  <si>
    <t>בית ספר אבישור</t>
  </si>
  <si>
    <t>הוצאות חשמל בי"ס חלמיש</t>
  </si>
  <si>
    <t>הוצאות מים בי"ס חלמיש</t>
  </si>
  <si>
    <t>בית ספר חלמיש</t>
  </si>
  <si>
    <t>הוצאות חשמל בי"ס לבאות</t>
  </si>
  <si>
    <t>הוצאות מים בי"ס לבאות</t>
  </si>
  <si>
    <t>בית ספר לבאות</t>
  </si>
  <si>
    <t>הוצאות חשמל בי"ס טללים</t>
  </si>
  <si>
    <t>הוצאות מים בי"ס טללים</t>
  </si>
  <si>
    <t>בית ספר טללים</t>
  </si>
  <si>
    <t>הוצאות חשמל בי"ס דמוקרטי קדם</t>
  </si>
  <si>
    <t>הוצאות מים בי"ס דמוקרטי קדם</t>
  </si>
  <si>
    <t>בית ספר דמוקרטי</t>
  </si>
  <si>
    <t>הוצאות חשמל בי"ס חבד בנות</t>
  </si>
  <si>
    <t>הוצאות מים בי"ס חבד בנות</t>
  </si>
  <si>
    <t>בית ספר אור מנחם חבד</t>
  </si>
  <si>
    <t>הוצאות חשמל בי"ס גור חבד בנים</t>
  </si>
  <si>
    <t>הוצאות מים בי"ס חבד בנים</t>
  </si>
  <si>
    <t>סייעות כיתתיות בתיס שכר</t>
  </si>
  <si>
    <t>תכנית גפן פעולות תקציב מוסדי</t>
  </si>
  <si>
    <t>בתי ספר העברות</t>
  </si>
  <si>
    <t>סייעות צמודות ילד בתיס שכר</t>
  </si>
  <si>
    <t>בתי ספר חוק נהרי</t>
  </si>
  <si>
    <t>בתיס יסוד.תלמידי חוץ-תש.לרשויות א</t>
  </si>
  <si>
    <t>סייעות צמודות ילד לא פורמלי</t>
  </si>
  <si>
    <t>בתיס יסודיים סל תרבות</t>
  </si>
  <si>
    <t>העברות למתנס סל תרבות</t>
  </si>
  <si>
    <t>שכר מועדוניות חינוך ורווחה</t>
  </si>
  <si>
    <t>מועדוניות חינוך ורווחה פעולות</t>
  </si>
  <si>
    <t>ניצנים שכר רכז ישובי בתי ספר</t>
  </si>
  <si>
    <t>ניצנים קניית שירותים בתי ספר</t>
  </si>
  <si>
    <t>הוצאות ניצנים בתי"ס חופשות</t>
  </si>
  <si>
    <t>סל חופשות ח"מ הוצאות בתי"ס הצטיידות והעשרה</t>
  </si>
  <si>
    <t>תיכון צור הוצאות חשמל</t>
  </si>
  <si>
    <t>תיכון צור הוצאות מים</t>
  </si>
  <si>
    <t>תיכון אורט</t>
  </si>
  <si>
    <t>סייעות טיפוליות אורט</t>
  </si>
  <si>
    <t>שי לבוגר</t>
  </si>
  <si>
    <t>אוניברסיטאות מילגות</t>
  </si>
  <si>
    <t>מילגות לילדי חוגים</t>
  </si>
  <si>
    <t>קבט שמירה ובטחון מ.חי</t>
  </si>
  <si>
    <t>פסגה השכר הקובע</t>
  </si>
  <si>
    <t>פסגה העברות ניהול עצמי</t>
  </si>
  <si>
    <t>מתיא שכר</t>
  </si>
  <si>
    <t>מתיא הוצ.אחרות</t>
  </si>
  <si>
    <t>מתיא רכיש.ציוד יסוד</t>
  </si>
  <si>
    <t>פסיכולוגים השכר הקבע</t>
  </si>
  <si>
    <t>פסיכולוגים תיקונים</t>
  </si>
  <si>
    <t>פסיכולוגים חשמל</t>
  </si>
  <si>
    <t>פסיכולוגים כיבודים</t>
  </si>
  <si>
    <t>פסיכולוגים טלפון</t>
  </si>
  <si>
    <t>פסיכולוגים הוצ ארגון ש</t>
  </si>
  <si>
    <t>פסיכולוגים עבודות קבלן</t>
  </si>
  <si>
    <t>פסיכולוגים ציוד יסודי</t>
  </si>
  <si>
    <t>חונכות קבס</t>
  </si>
  <si>
    <t>הסעות תלמידים שכר מלוו</t>
  </si>
  <si>
    <t>הסעת תלמידים+כרטיסיות לבש</t>
  </si>
  <si>
    <t>תפוח פיס השכר הקבוע</t>
  </si>
  <si>
    <t>תפוח פיס תיקונים</t>
  </si>
  <si>
    <t>תפוח פיסחשמל</t>
  </si>
  <si>
    <t>תפוח פיס מים</t>
  </si>
  <si>
    <t>תפוח פיס תקשורת</t>
  </si>
  <si>
    <t>תפוח פיס עבודות קבלן</t>
  </si>
  <si>
    <t>תפוח פיס הוצ שונות</t>
  </si>
  <si>
    <t>תפוח פיס יסוד</t>
  </si>
  <si>
    <t>מרכז תקשורת שכר קובע</t>
  </si>
  <si>
    <t>מרכז תקשורת טלפון</t>
  </si>
  <si>
    <t>מרכז תקשורת הוצ שונות</t>
  </si>
  <si>
    <t>מרכז תקשורת ציוד יסודי</t>
  </si>
  <si>
    <t>נטו חינוך</t>
  </si>
  <si>
    <t>תרבות</t>
  </si>
  <si>
    <t>ספריה הכנסות שונות</t>
  </si>
  <si>
    <t>ספריה הכנסות משרד התרבות</t>
  </si>
  <si>
    <t>הכנסות מותנות ספריה</t>
  </si>
  <si>
    <t>הכנסות מרכז הצעירים מנגב גליל</t>
  </si>
  <si>
    <t>רכזת חיילים משוחררים הכ מש. הבטחון</t>
  </si>
  <si>
    <t>הקצאת מתקני ספורט - תמיכה</t>
  </si>
  <si>
    <t>ספריה משכ ושכר</t>
  </si>
  <si>
    <t>ספריה תיקונים</t>
  </si>
  <si>
    <t>ספריה ספרים ועתונים</t>
  </si>
  <si>
    <t>ספריה טלפון ותקשורת</t>
  </si>
  <si>
    <t>ספריה הוצ משרדיות</t>
  </si>
  <si>
    <t>ספריה הוצ ארגון שונות</t>
  </si>
  <si>
    <t>ספריה חמרים</t>
  </si>
  <si>
    <t>ספריה עבוד קבלניות</t>
  </si>
  <si>
    <t>ספריה הוצ אחרות</t>
  </si>
  <si>
    <t>ספריה חשמל העברה למתנס</t>
  </si>
  <si>
    <t>ספריה ציוד יסודי</t>
  </si>
  <si>
    <t>ספריה הוצאות קו"ק משרד התרבות</t>
  </si>
  <si>
    <t>פעולות תרבות קיץ</t>
  </si>
  <si>
    <t>מרכז צעירים שכר</t>
  </si>
  <si>
    <t>מרכז הצעירים שכ"ד ואחזקה</t>
  </si>
  <si>
    <t>מרכז צעירים חשמל</t>
  </si>
  <si>
    <t>מרכז צעירים מים</t>
  </si>
  <si>
    <t>מרכז צעירים הוצאות דלק</t>
  </si>
  <si>
    <t>מרכז צעירים רכב ליסינג</t>
  </si>
  <si>
    <t>מרכז צעירים קבלניות</t>
  </si>
  <si>
    <t>רכזת חיילים משוחררים מש. הבטחון</t>
  </si>
  <si>
    <t>בוחרים בשישי+ בוחרים בשבת+ מ.תורה</t>
  </si>
  <si>
    <t>מתנס קניית שרותי ספורט</t>
  </si>
  <si>
    <t>ספורט משכ. ושכר מש</t>
  </si>
  <si>
    <t>ספורט תיקונים</t>
  </si>
  <si>
    <t>ספורט חשמל</t>
  </si>
  <si>
    <t>ספורט מים</t>
  </si>
  <si>
    <t>ספורט הוצ ארגון שונות</t>
  </si>
  <si>
    <t>הקצאת עובדים ומתקני ספורט – תמיכה עקיפה</t>
  </si>
  <si>
    <t>תפעול אולם ספורט עיריית ערד</t>
  </si>
  <si>
    <t>השתתפות הרשות בחוגים</t>
  </si>
  <si>
    <t>נטו תרבות</t>
  </si>
  <si>
    <t>בריאות</t>
  </si>
  <si>
    <t>משרד הבריאות אפשרי בריא</t>
  </si>
  <si>
    <t>הפעלת מיון קדמי תרומות</t>
  </si>
  <si>
    <t>הפעלת מיון קדמי השתתפות הפיס</t>
  </si>
  <si>
    <t>הפעלת המרכז לגיל הרך השתתפות הפיס</t>
  </si>
  <si>
    <t>טיפת חלב משכרת</t>
  </si>
  <si>
    <t>אפשרי בריא פעולות</t>
  </si>
  <si>
    <t>טיפת חלב מים</t>
  </si>
  <si>
    <t>טיפת חלב ניקיון</t>
  </si>
  <si>
    <t>השתתפות הרשות בהפעלת מיון קדמי</t>
  </si>
  <si>
    <t>אטן</t>
  </si>
  <si>
    <t>נטו בריאות</t>
  </si>
  <si>
    <t>רווחה</t>
  </si>
  <si>
    <t>רווחה מינהל</t>
  </si>
  <si>
    <t>התמכרויות חוץ ביתי הכנסות</t>
  </si>
  <si>
    <t>תוכנית לנגמלים הכנסות</t>
  </si>
  <si>
    <t>פ. קהילתי גיאוגרפי משעול הכנסות</t>
  </si>
  <si>
    <t>מקלטים לנשים מוכות</t>
  </si>
  <si>
    <t>סיוע לילדים אלרגניים הכנסוות</t>
  </si>
  <si>
    <t>ילדים עיוורים בקהילה הכנסות</t>
  </si>
  <si>
    <t>רווחה טיפול בנוער</t>
  </si>
  <si>
    <t>תוכניות לילד החריג  צד ג הכנסות</t>
  </si>
  <si>
    <t>טיפול במפגר במוסדות ובקהילה</t>
  </si>
  <si>
    <t>סביבה תומכת הכנסות</t>
  </si>
  <si>
    <t>בתים חמים לנערות הכנסות</t>
  </si>
  <si>
    <t>מ. טיפ.באלימות עולים הכנסות</t>
  </si>
  <si>
    <t>פעולות ומענים מחוזיים</t>
  </si>
  <si>
    <t>תכנית מוגנות לעובדים</t>
  </si>
  <si>
    <t>פעולות ארגוניות הכנסות</t>
  </si>
  <si>
    <t>נושמים לרווחה הכנסות</t>
  </si>
  <si>
    <t>מגן זהב</t>
  </si>
  <si>
    <t>משפחות במצוקה בקהילה</t>
  </si>
  <si>
    <t>טיפול אובדן ושכול</t>
  </si>
  <si>
    <t>מקלטים לנשים מוכות הכנסות</t>
  </si>
  <si>
    <t>רווחה מרכזי טיפול באלימיות</t>
  </si>
  <si>
    <t>פגיעות מיניות ביגרים הכנסות</t>
  </si>
  <si>
    <t>תכנית קהילה למשפחות צד ג'</t>
  </si>
  <si>
    <t>יצירת קשר הורים ילדים</t>
  </si>
  <si>
    <t>תוכנית למניעת אלימות הכנסות</t>
  </si>
  <si>
    <t>סל קהילה שח"א</t>
  </si>
  <si>
    <t>מועדוניות רווחה/חינוך</t>
  </si>
  <si>
    <t>טיפול בילד בקהילה</t>
  </si>
  <si>
    <t>טיפול במשפחות אומנה</t>
  </si>
  <si>
    <t>טיפול בפגיעות מיניות</t>
  </si>
  <si>
    <t>טיפול בילד בקהילה מועדונית גיל הרך</t>
  </si>
  <si>
    <t>כ"א תוכנית לאומית ילדים ונוער</t>
  </si>
  <si>
    <t>בדיקות פסיכולוגיות הכנסות</t>
  </si>
  <si>
    <t>אחזקת ילדים בפנימיות</t>
  </si>
  <si>
    <t>רווחה א.ילדים בפנימיות</t>
  </si>
  <si>
    <t>רווחה א.ילדים במעונות</t>
  </si>
  <si>
    <t>אחזקת זקנים במעונות  גביה עצמית</t>
  </si>
  <si>
    <t>אחזקת זקנים במעונות</t>
  </si>
  <si>
    <t>גביה עצמית שרות לזקן</t>
  </si>
  <si>
    <t>טיפול בזקן בקהילה</t>
  </si>
  <si>
    <t>מופת נצולי שואה הכנסות</t>
  </si>
  <si>
    <t>מועדונים אזרח ותיק הכנסות</t>
  </si>
  <si>
    <t>סיוע לניצולי שואה הכנסות</t>
  </si>
  <si>
    <t>מסגרות יומיות אזרח ותיק  גביה עצמית</t>
  </si>
  <si>
    <t>מועדון מועשרים גביה עצמית רווחה</t>
  </si>
  <si>
    <t>הזדקנות מטיבית קהילה הכנסות</t>
  </si>
  <si>
    <t>טיפול למפגר במוסדות ובקהילה</t>
  </si>
  <si>
    <t>מעון ממשלתי  הכנסות</t>
  </si>
  <si>
    <t>החזקת אוטיסטים במסגרת הכנסות</t>
  </si>
  <si>
    <t>טיפול בהורים ובילדיה גביה עצמית</t>
  </si>
  <si>
    <t>טיפול בהורים ובילדיה הכנסות</t>
  </si>
  <si>
    <t>נופשונים וקייטנות גביה עצמית</t>
  </si>
  <si>
    <t>נופשונים וקייטנות הכנסות</t>
  </si>
  <si>
    <t>מרכז יום ותעסוקה לבוגרים גביה עצמית</t>
  </si>
  <si>
    <t>מרכז יום ותעסוקה לבוגרים הכנסות</t>
  </si>
  <si>
    <t>מועדוניות לילדים גביה עצמית</t>
  </si>
  <si>
    <t>מועדוניות לילדים הכנסות</t>
  </si>
  <si>
    <t>משפחות אומנה שיקום הכנסה</t>
  </si>
  <si>
    <t>סידור במעונות משה הכנסות</t>
  </si>
  <si>
    <t>תוכניות צבא לאוטיסטים הכנסות</t>
  </si>
  <si>
    <t>מעשים גביה עצמית</t>
  </si>
  <si>
    <t>מעשים הכנסות</t>
  </si>
  <si>
    <t>מ.יום טיפולי - מש-ה הכנסות צד ג'</t>
  </si>
  <si>
    <t>מ.יום טיפולי משה הכנסות</t>
  </si>
  <si>
    <t>מ. יום אימוני משה הכנסות</t>
  </si>
  <si>
    <t>שרותים למפגר</t>
  </si>
  <si>
    <t>הכנסות ממתס הסעות וליווי משה</t>
  </si>
  <si>
    <t>נופשונים - מש-ה הכנסות</t>
  </si>
  <si>
    <t>הסעות למ. יום -מש-ה הכנסות</t>
  </si>
  <si>
    <t>טיפול בעוור בקהילה</t>
  </si>
  <si>
    <t>שיקום נכים במוסדות</t>
  </si>
  <si>
    <t>אחזקת נכים בפנימיות הכנסות</t>
  </si>
  <si>
    <t>אחזקת נכים במשפחות אומנה הכנסות</t>
  </si>
  <si>
    <t>תעסוקה מוגנת למוגבל הכנסות</t>
  </si>
  <si>
    <t>תוכנית תעסוקה הכנסות</t>
  </si>
  <si>
    <t>מ. יום שיקומי גביה עצמית</t>
  </si>
  <si>
    <t>הסעות למ.יום שיקומי הכנסות</t>
  </si>
  <si>
    <t>חלופה למעון יום שיקומי הכנסות</t>
  </si>
  <si>
    <t>מועדון חברתי לבוגרים הכנסות</t>
  </si>
  <si>
    <t>מ. יום שיקומי הכנסות</t>
  </si>
  <si>
    <t>ליווי הסעות למעון יום שקומי הכנסות</t>
  </si>
  <si>
    <t>תוכניות לילד החריג הכנסות</t>
  </si>
  <si>
    <t>שיקום נכים בקהילה</t>
  </si>
  <si>
    <t>יתד תוכניות לצעירים הכנסות</t>
  </si>
  <si>
    <t>יתד ניצוץ הכנסות</t>
  </si>
  <si>
    <t>טיפול בנערות במצוקה הכנסות</t>
  </si>
  <si>
    <t>יתד סל גמיש הכנסות</t>
  </si>
  <si>
    <t>נערות חוץ ביתי הכנסות</t>
  </si>
  <si>
    <t>מעונות חסות הכנסות</t>
  </si>
  <si>
    <t>טיפול בנוער בסיכון הכנסות</t>
  </si>
  <si>
    <t xml:space="preserve"> נפגעי התמכרויות טיפול הכנסות</t>
  </si>
  <si>
    <t>מס' ארציות דרי רחוב צד ג'</t>
  </si>
  <si>
    <t>מס' ארציות דרי רחוב הכנסות</t>
  </si>
  <si>
    <t>טיפול בנפגעי סמים ומפתן</t>
  </si>
  <si>
    <t>עבודה קהילתית</t>
  </si>
  <si>
    <t>ערים מעורבות הכנסה</t>
  </si>
  <si>
    <t>היערכות חירום</t>
  </si>
  <si>
    <t>החלטת ממשלה  אזרחים ותיקים ויתד</t>
  </si>
  <si>
    <t>רווחה התנדבות</t>
  </si>
  <si>
    <t>לשכת יעוץ לאזרח</t>
  </si>
  <si>
    <t>מרכז עוצמה רווחה הכנסות</t>
  </si>
  <si>
    <t>משפחות עולים במצוקה הכנסות</t>
  </si>
  <si>
    <t>רווחה  השכר המשולב</t>
  </si>
  <si>
    <t>שכר אלימות</t>
  </si>
  <si>
    <t>שכר יתד</t>
  </si>
  <si>
    <t>תוכניות קהילתיות עדי</t>
  </si>
  <si>
    <t>התמכרויות חוץ ביתי</t>
  </si>
  <si>
    <t>טיפול בילד בקהילה מסלול ע"ח רשות</t>
  </si>
  <si>
    <t>סיוע לילדים אלרגיים</t>
  </si>
  <si>
    <t>ילדים עיוורים בקהילה</t>
  </si>
  <si>
    <t>טיפול בנוער</t>
  </si>
  <si>
    <t>החלטת ממשלה שכר</t>
  </si>
  <si>
    <t>רווחה עולים שכר כולל</t>
  </si>
  <si>
    <t>הסעות נכים לתעסוקה</t>
  </si>
  <si>
    <t>נוער חרידי מנותק</t>
  </si>
  <si>
    <t>פ. קהילתי גיאוגרפי משעול</t>
  </si>
  <si>
    <t>רווחה תיקונים</t>
  </si>
  <si>
    <t>רווחה דאר טלפון</t>
  </si>
  <si>
    <t>רווחה הוצ ארגון</t>
  </si>
  <si>
    <t>רווחה דלקים ושמנים</t>
  </si>
  <si>
    <t>רווחה רכב ליסינג</t>
  </si>
  <si>
    <t>קשישים וצרכים מיוחדים</t>
  </si>
  <si>
    <t>רווחה הוצאות אחרות</t>
  </si>
  <si>
    <t>רווחה ציוד יסודי</t>
  </si>
  <si>
    <t>שכר גישור</t>
  </si>
  <si>
    <t>רווחה הוצאות קבלניות</t>
  </si>
  <si>
    <t>מינהל מניעת הטרדות מיניות</t>
  </si>
  <si>
    <t>רווחה סל מחשוב</t>
  </si>
  <si>
    <t>נושמים לרווחה</t>
  </si>
  <si>
    <t>שכר מימון רשות</t>
  </si>
  <si>
    <t>מגן זהב שכר</t>
  </si>
  <si>
    <t>רווחה טיפול באלימות-פעילות</t>
  </si>
  <si>
    <t>פגיעות מיניות ביגרים</t>
  </si>
  <si>
    <t>תוכנית למניעת אלימות</t>
  </si>
  <si>
    <t>מרכז טיפול באלימות חיצוני</t>
  </si>
  <si>
    <t>מרכז קשר ערד</t>
  </si>
  <si>
    <t>שכר מרכז קשר וטיפול בילד בקהילה</t>
  </si>
  <si>
    <t>טיפול בילד בקהילה מסלול</t>
  </si>
  <si>
    <t>טיפול בילד בקהילה נתיבים להורות</t>
  </si>
  <si>
    <t>הסעות ילדים למועדון רב תכליתי</t>
  </si>
  <si>
    <t>בדיקות פסיכולוגיות</t>
  </si>
  <si>
    <t>רווחה א. ילדים בפנימיו</t>
  </si>
  <si>
    <t>רווחה אחזקת ילדים במעו</t>
  </si>
  <si>
    <t>רווחה אחזקת ילדים במשפחתונים</t>
  </si>
  <si>
    <t>רווחת הזקן בקהילה</t>
  </si>
  <si>
    <t>הזדקנות מיטיבית קהילה</t>
  </si>
  <si>
    <t>מופת נצולי שואה</t>
  </si>
  <si>
    <t>מועדונים אזרח ותיק</t>
  </si>
  <si>
    <t>קפה אירופה והפגת בדידות</t>
  </si>
  <si>
    <t>סיוע לניצולי שואה</t>
  </si>
  <si>
    <t>סביבה תומכת שכר</t>
  </si>
  <si>
    <t>מעון ממשלתי משרד הרווחה</t>
  </si>
  <si>
    <t>החזקת אוטיסטים במסגרת</t>
  </si>
  <si>
    <t>טיפול בהורים ובילדיה</t>
  </si>
  <si>
    <t>נופשונים וקייטנות</t>
  </si>
  <si>
    <t>מרכז יום ותעסוקה לבוגרים</t>
  </si>
  <si>
    <t>מועדוניות לילדים</t>
  </si>
  <si>
    <t>משפחות אומנה שיקום</t>
  </si>
  <si>
    <t>סידור במעונות משה</t>
  </si>
  <si>
    <t>תוכניות צבא לאוטיסטים</t>
  </si>
  <si>
    <t>מעשים</t>
  </si>
  <si>
    <t>מ.יום טיפולי - מש-ה</t>
  </si>
  <si>
    <t>מ. יום אימוני משה</t>
  </si>
  <si>
    <t>לווי למעונות יום משה</t>
  </si>
  <si>
    <t>נופשונים - מש-ה</t>
  </si>
  <si>
    <t>הסעות למ.יום משה</t>
  </si>
  <si>
    <t>הסעות למ. יום -מש-ה</t>
  </si>
  <si>
    <t>אחזקת נכים בפנימיות</t>
  </si>
  <si>
    <t>אחזקת נכים במשפחות אומנה</t>
  </si>
  <si>
    <t>תעסוקה מוגנת למוגבל</t>
  </si>
  <si>
    <t>תעסוקה נתמכת לנכים</t>
  </si>
  <si>
    <t>הסעות למ.יום שיקומי</t>
  </si>
  <si>
    <t>תוכניות לילד החריג</t>
  </si>
  <si>
    <t>ליווי הסעות למעון יום שקומי שכר</t>
  </si>
  <si>
    <t>מועדון חברתי לבוגרים</t>
  </si>
  <si>
    <t>חלופה למ. יום שיקומי</t>
  </si>
  <si>
    <t>מרכז יום שיקומי לנכים</t>
  </si>
  <si>
    <t>שכר נכים בקהילה</t>
  </si>
  <si>
    <t>רווחה טיפול בנוער במצוקה מועדוני נוער</t>
  </si>
  <si>
    <t>בתים חמים לנערות</t>
  </si>
  <si>
    <t>יתד</t>
  </si>
  <si>
    <t>שכר תוכנית ניצוץ</t>
  </si>
  <si>
    <t>טיפול בנערות במצוקה</t>
  </si>
  <si>
    <t>יתד סל גמיש</t>
  </si>
  <si>
    <t>נערות חוץ ביתי</t>
  </si>
  <si>
    <t>מעונות חסות</t>
  </si>
  <si>
    <t>רווחה סמים משכורת</t>
  </si>
  <si>
    <t>הוצ ארגון סמים</t>
  </si>
  <si>
    <t>תוכנית לנגמלים</t>
  </si>
  <si>
    <t xml:space="preserve"> נפגעי התמכרויות טיפול</t>
  </si>
  <si>
    <t>המקום של רן</t>
  </si>
  <si>
    <t>מס' ארציות דרי רחוב</t>
  </si>
  <si>
    <t>אוניברסיטה בע"מ</t>
  </si>
  <si>
    <t>פ. קהילתי גיאוגרפי משעול שכר</t>
  </si>
  <si>
    <t>ערים מעורבות פעולות</t>
  </si>
  <si>
    <t>פעילות  אזרחים ותיקים</t>
  </si>
  <si>
    <t>התנדבות משכורת</t>
  </si>
  <si>
    <t>רווחה התנדבות בקהילה</t>
  </si>
  <si>
    <t>התנדבות בקהילה</t>
  </si>
  <si>
    <t>אנו באנו</t>
  </si>
  <si>
    <t>מרכז עוצמה שכר</t>
  </si>
  <si>
    <t>מרכז עוצמה הוצאות אחרות</t>
  </si>
  <si>
    <t>משפחות עולים במצוקה</t>
  </si>
  <si>
    <t>נטו רווחה</t>
  </si>
  <si>
    <t>דת</t>
  </si>
  <si>
    <t>דת השתת ותרומות</t>
  </si>
  <si>
    <t>נטו דת</t>
  </si>
  <si>
    <t>קליטת עליה</t>
  </si>
  <si>
    <t>העברת הכנסות מקרן ביטוח עצמי</t>
  </si>
  <si>
    <t>קליטה השת.מ. הקליטה</t>
  </si>
  <si>
    <t>קליטת עליה השכר הקובע</t>
  </si>
  <si>
    <t>קליטה פעולות תרבות וחברה שוטף</t>
  </si>
  <si>
    <t>קליטה ציוד יסוד</t>
  </si>
  <si>
    <t>שכר קליטה חוגים</t>
  </si>
  <si>
    <t>קליטה פעולות לילדים ונוער</t>
  </si>
  <si>
    <t>עידוד עלייה שכר</t>
  </si>
  <si>
    <t>קליטה מוזיאון ההנצחה</t>
  </si>
  <si>
    <t>קליטה פעולות עידוד עלייה</t>
  </si>
  <si>
    <t>אולפנים עולים</t>
  </si>
  <si>
    <t>קליטה פעולות העירייה</t>
  </si>
  <si>
    <t>נטו קליטת עליה</t>
  </si>
  <si>
    <t>איכות הסביבה</t>
  </si>
  <si>
    <t>איכות הסביבה השתת מוסד</t>
  </si>
  <si>
    <t>הקרן לניקיון השתת מוסד</t>
  </si>
  <si>
    <t>איכות הסביבה הקרן לניקיון</t>
  </si>
  <si>
    <t>הכנסות חשמל מוסדות חינוך</t>
  </si>
  <si>
    <t>הכנסות מפאנלים סולרים שפ"פים</t>
  </si>
  <si>
    <t>איכות הסביבה השכר הקבע</t>
  </si>
  <si>
    <t>איכות הסביבה שכר דירה</t>
  </si>
  <si>
    <t>הוצאות תחזוקה פאנלים סולריים חכ"ל עסקה משותפת</t>
  </si>
  <si>
    <t>איכות הסביבה חינוך</t>
  </si>
  <si>
    <t>הוצאות תחזוקה פאנלים סולריים מבני עירייה</t>
  </si>
  <si>
    <t>איכות הסביבה חשמל</t>
  </si>
  <si>
    <t>איכות הסביבה השתת בתקצ</t>
  </si>
  <si>
    <t>איכות הסביבה רכב תיקונ</t>
  </si>
  <si>
    <t>איכות הסביבה רכב רישוי</t>
  </si>
  <si>
    <t>איכות הסביבה דאר טלפון</t>
  </si>
  <si>
    <t>איכות הסביבה שמנים ודלקים</t>
  </si>
  <si>
    <t>איכות הסביבה רכב ליסינג</t>
  </si>
  <si>
    <t>איכות הסביבה הוצ אחרות</t>
  </si>
  <si>
    <t>איכות הסביבה הקרן לניקיון דלקים ושמנים</t>
  </si>
  <si>
    <t>איכות הסביבה הקרן לניקיון ליסינג</t>
  </si>
  <si>
    <t>איכות הסביבה הקרן לניקיון שכר</t>
  </si>
  <si>
    <t>איכות הסביבה הקרן לניקיון הוצאות חינוך</t>
  </si>
  <si>
    <t>שכר שפ"פ גינון וגישור</t>
  </si>
  <si>
    <t>הוצאות תחזוקה פאנלים סולריים שפ"פ אבישור</t>
  </si>
  <si>
    <t>הוצאות חשמל מוסדות חינוך</t>
  </si>
  <si>
    <t>הוצאות חשמל שפ"פ אבישור</t>
  </si>
  <si>
    <t>הוצאות מים שפ"פ אבישור</t>
  </si>
  <si>
    <t>הוצאות שונות שפ"פ אבישור הוצאות שונות שפ"פ אבישור</t>
  </si>
  <si>
    <t>נטו איכות הסביבה</t>
  </si>
  <si>
    <t>מפעל המים</t>
  </si>
  <si>
    <t>מים שנים קודמות</t>
  </si>
  <si>
    <t>אגרת מים אחרות (מונים)שנה קודמת</t>
  </si>
  <si>
    <t>נטו מפעל המים</t>
  </si>
  <si>
    <t>נכסים</t>
  </si>
  <si>
    <t>הכנסות שכירות נכסי עירייה</t>
  </si>
  <si>
    <t>הכנסות מפאנלים סולאריים חכ"ל</t>
  </si>
  <si>
    <t>הכנסות פאנלים סולריים נכסי עירייה</t>
  </si>
  <si>
    <t>שווקים הכנסות רוכלות</t>
  </si>
  <si>
    <t>שווקים הכנסות ניקיון ש.קודמות</t>
  </si>
  <si>
    <t>הוצאות שכר דירה</t>
  </si>
  <si>
    <t>דמי חכירה רשות מקרקעי ישראל</t>
  </si>
  <si>
    <t>שווקים חומרים</t>
  </si>
  <si>
    <t>מקדמות מס הכנסה_עודפות</t>
  </si>
  <si>
    <t>נטו נכסים</t>
  </si>
  <si>
    <t>תחבורה</t>
  </si>
  <si>
    <t>תחבורה משכ. ושכר מ</t>
  </si>
  <si>
    <t>תחבורה דלקים ושמנים</t>
  </si>
  <si>
    <t>תחבורה ליסינג</t>
  </si>
  <si>
    <t>תחבורה הוצ אחרות</t>
  </si>
  <si>
    <t>תחבורה ציוד יסודי</t>
  </si>
  <si>
    <t>קניית שרותי פארק מוטורי חכ"ל</t>
  </si>
  <si>
    <t>נטו תחבורה</t>
  </si>
  <si>
    <t>מפעלים אחרים</t>
  </si>
  <si>
    <t>קולנוע חשמל</t>
  </si>
  <si>
    <t>קולנוע מים</t>
  </si>
  <si>
    <t>קולנוע הוצאות אחרות</t>
  </si>
  <si>
    <t>ריבית והחזר הוצאות משנים קודמות</t>
  </si>
  <si>
    <t>הכנסות ריבית ודוידנד</t>
  </si>
  <si>
    <t>הלוואת בעלים תאגיד מים</t>
  </si>
  <si>
    <t>החזר השתת משנים קודמות</t>
  </si>
  <si>
    <t>העברה מקרן עודפים לתקציב הרגיל</t>
  </si>
  <si>
    <t>נטו ריבית והחזר הוצאות משנים קודמות</t>
  </si>
  <si>
    <t>החזר מקרנות והכנסות מיוחדות</t>
  </si>
  <si>
    <t>הכנסות מחלוקת הכנסות מ. אזורית תמר</t>
  </si>
  <si>
    <t>הכנסות חלוקת הכנסות דימונה בסיס נבטים</t>
  </si>
  <si>
    <t>הכנסות מחלוקת הכנסות מפעלי ים המלח מ מקומית תמר</t>
  </si>
  <si>
    <t>נטו החזר מקרנות והכנסות מיוחדות</t>
  </si>
  <si>
    <t>מינהל כללי</t>
  </si>
  <si>
    <t>הנהלה שכר משולב</t>
  </si>
  <si>
    <t>ארכיון משכורת</t>
  </si>
  <si>
    <t>שרות משפטי הוצאות טלפון</t>
  </si>
  <si>
    <t>מיחשוב הוצאות קבלניות</t>
  </si>
  <si>
    <t>הסברה ויחסי ציבור פרסום מותנה</t>
  </si>
  <si>
    <t>בטיחות רכב ביטוח</t>
  </si>
  <si>
    <t>הנהלה אירוח וכיבודים</t>
  </si>
  <si>
    <t>הנהלה רכישת מתנות</t>
  </si>
  <si>
    <t>הנהלה ספרות מקצועית</t>
  </si>
  <si>
    <t>הנהלה דאר טלפון</t>
  </si>
  <si>
    <t>הנהלה הוצ ארגוניות שונ</t>
  </si>
  <si>
    <t>הנהלה דלקים ושמנים</t>
  </si>
  <si>
    <t>הנהלה רכב ליסינג</t>
  </si>
  <si>
    <t>הנהלה קבלניות</t>
  </si>
  <si>
    <t>הנהלה רכ. ציוד יסו</t>
  </si>
  <si>
    <t>הנהלה-גיוס כספים</t>
  </si>
  <si>
    <t>מבקר הרשות משכורת</t>
  </si>
  <si>
    <t>מבקר הרשות הוצ ארגון</t>
  </si>
  <si>
    <t>מבקר הרשות דלקים ושמנים</t>
  </si>
  <si>
    <t>מבקר הרשות רכב ליסינג</t>
  </si>
  <si>
    <t>מבקר הוצ קבלניות</t>
  </si>
  <si>
    <t>מבקר הרשות רכישת ציוד</t>
  </si>
  <si>
    <t>מזכירות משכ. שכר</t>
  </si>
  <si>
    <t>מזכירות דאר טלפון</t>
  </si>
  <si>
    <t>מזכירות הוצ אירגוניות</t>
  </si>
  <si>
    <t>מזכירות דלקים ושמנים</t>
  </si>
  <si>
    <t>מזכירות רכב ליסינג</t>
  </si>
  <si>
    <t>מזכירות ציוד יסודי</t>
  </si>
  <si>
    <t>היחידה האסטרטגית שכר</t>
  </si>
  <si>
    <t>היחידה האסטרטגית דלק</t>
  </si>
  <si>
    <t>היחידה האסטרטגית ליסינג</t>
  </si>
  <si>
    <t>היחידה האסטרטגית פעולות</t>
  </si>
  <si>
    <t>הסברה ויחסי ציבור השכ</t>
  </si>
  <si>
    <t>הסברה ויחסי ציבור פרסום</t>
  </si>
  <si>
    <t>הסברה ויחסי ציבור דלקים ושמנים</t>
  </si>
  <si>
    <t>הסברה ויחסי ציבור השכרת רכב ליסינג</t>
  </si>
  <si>
    <t>הסברה ויחסי ציבור קבלניות</t>
  </si>
  <si>
    <t>הסברה ויחסי ציבור ציוד יסוד</t>
  </si>
  <si>
    <t>משאבי אנוש השכר הקובע</t>
  </si>
  <si>
    <t>משאבי אנוש ספרות מקצוע</t>
  </si>
  <si>
    <t>משאבי אנוש פרסומים</t>
  </si>
  <si>
    <t>משאבי אנוש הוצ מיכון</t>
  </si>
  <si>
    <t>משאבי אנוש הוצ ארגון א</t>
  </si>
  <si>
    <t>משאבי אנוש הוצאות דלק</t>
  </si>
  <si>
    <t>משאבי אנוש רכב ליסינג</t>
  </si>
  <si>
    <t>משאבי אנוש עבודות קבלן</t>
  </si>
  <si>
    <t>משאבי אנוש הוצ אחרות</t>
  </si>
  <si>
    <t>משאבי אנוש רכיש ציוד</t>
  </si>
  <si>
    <t>ביגוד עובדים</t>
  </si>
  <si>
    <t>בטיחות וגיהות שכר יסוד</t>
  </si>
  <si>
    <t>בטיחות וגיהות מינהליות</t>
  </si>
  <si>
    <t>ע קבלניות בטיחות</t>
  </si>
  <si>
    <t>בטיחות וגיהות הוצ.אחרו</t>
  </si>
  <si>
    <t>בטיחות וגיהות רכיש.ציו</t>
  </si>
  <si>
    <t>ע.קבלניות בטיחות בספורט</t>
  </si>
  <si>
    <t>נקיון</t>
  </si>
  <si>
    <t>נקיון משרדים</t>
  </si>
  <si>
    <t>לימודים אקדמאיים</t>
  </si>
  <si>
    <t>השתלמויות בארץ</t>
  </si>
  <si>
    <t>שרות משפטי השכר הקובע</t>
  </si>
  <si>
    <t>שרות משפטי ספרות מקצוע</t>
  </si>
  <si>
    <t>שרות משפטי הוצ.ארגוניו</t>
  </si>
  <si>
    <t>שרות משפטי הוצ משפטיות</t>
  </si>
  <si>
    <t>יועץ מישפטי דלקים ושמנים</t>
  </si>
  <si>
    <t>יועץ משפטי רכב ליסינג</t>
  </si>
  <si>
    <t>שרות משפטי עב. קבל</t>
  </si>
  <si>
    <t>שרות משפטי ציוד יסוד</t>
  </si>
  <si>
    <t>הוצאות משפטיות - בגין תביעות תלויות</t>
  </si>
  <si>
    <t>מיחשוב שכר</t>
  </si>
  <si>
    <t>מיחשוב פלאפון</t>
  </si>
  <si>
    <t>מיחשוב מיכון</t>
  </si>
  <si>
    <t>מיחשוב דלקים ושמנים</t>
  </si>
  <si>
    <t>מיחשוב שכירות רכב ליסינג ותיקונים</t>
  </si>
  <si>
    <t>מיחשוב הוצאות אחרות</t>
  </si>
  <si>
    <t>מיחשוב ציוד יסוד</t>
  </si>
  <si>
    <t>מיחשוב טלפון ותקשורת</t>
  </si>
  <si>
    <t>מיחשוב הוצאות קבלניות שכר</t>
  </si>
  <si>
    <t>בחירות שכר</t>
  </si>
  <si>
    <t>בחירות לרשויות מקו</t>
  </si>
  <si>
    <t>נטו מינהל כללי</t>
  </si>
  <si>
    <t>מינהל כספי</t>
  </si>
  <si>
    <t>הנהלת גזברות השכר הקוב</t>
  </si>
  <si>
    <t>גבייה טלפון</t>
  </si>
  <si>
    <t>הנהח מיכון ועיבוד נית</t>
  </si>
  <si>
    <t>גביה ליסינג</t>
  </si>
  <si>
    <t>הנהלת גזברות אירוח וכיבודים</t>
  </si>
  <si>
    <t>הנהלת גזברות דאר טלפון</t>
  </si>
  <si>
    <t>הנהלת גזברות הוצ.ארגונ</t>
  </si>
  <si>
    <t>גזברות רכב דלק</t>
  </si>
  <si>
    <t>גזברות ליסינג</t>
  </si>
  <si>
    <t>הנהלת גזברות רכישת ציו</t>
  </si>
  <si>
    <t>פיתוח כלכלי שכר</t>
  </si>
  <si>
    <t>פיתוח כלכלי ארגוניות</t>
  </si>
  <si>
    <t>פיתוח כלכלי רכב דלק</t>
  </si>
  <si>
    <t>פיתוח כלכלי רכב ליסינג</t>
  </si>
  <si>
    <t>פיתוח כלכלי קבלניות</t>
  </si>
  <si>
    <t>הוצ יעוץ גזברות</t>
  </si>
  <si>
    <t>הנהח משכורת ושכר</t>
  </si>
  <si>
    <t>הנהח טלפון</t>
  </si>
  <si>
    <t>הנהח הוצאות משרדיות</t>
  </si>
  <si>
    <t>הנהח רכב דלק</t>
  </si>
  <si>
    <t>הנהח רכב ליסינג</t>
  </si>
  <si>
    <t>הנהח עבודות קבלניות</t>
  </si>
  <si>
    <t>הנהח רכישת ציוד</t>
  </si>
  <si>
    <t>מדור  שכר השכר הקובע</t>
  </si>
  <si>
    <t>מדור שכר הוצ מיכון</t>
  </si>
  <si>
    <t>מדור שכר  עבודת קבלן</t>
  </si>
  <si>
    <t>מדור  שכר הוצ שונות</t>
  </si>
  <si>
    <t>רכש שכר</t>
  </si>
  <si>
    <t>רכש חומרי ניקוי</t>
  </si>
  <si>
    <t>רכש כיבוד</t>
  </si>
  <si>
    <t>רכש טלפון</t>
  </si>
  <si>
    <t>רכש ציוד משרדי</t>
  </si>
  <si>
    <t>רכש הוצ.אחרות</t>
  </si>
  <si>
    <t>רכש רכב דלק</t>
  </si>
  <si>
    <t>רכש רכב תיקונים</t>
  </si>
  <si>
    <t>רכש רישוי וביטוח רכב</t>
  </si>
  <si>
    <t>רכש רכב ליסינג</t>
  </si>
  <si>
    <t>רכש ציוד  יסוד</t>
  </si>
  <si>
    <t>גביה משכורת ושכר משו</t>
  </si>
  <si>
    <t>גביה דאר</t>
  </si>
  <si>
    <t>גביה הוצ.משרדיות</t>
  </si>
  <si>
    <t>גביה עבודות קבלניות</t>
  </si>
  <si>
    <t>גביה רכישת ציוד יסודי</t>
  </si>
  <si>
    <t>גביה אגרות והוצאות משפט</t>
  </si>
  <si>
    <t>נטו מינהל כספי</t>
  </si>
  <si>
    <t>הוצאות מימון</t>
  </si>
  <si>
    <t>עמלות והוצ בנקאיות</t>
  </si>
  <si>
    <t>עמלות כרטיסי אשראי</t>
  </si>
  <si>
    <t>הנחות  מימון</t>
  </si>
  <si>
    <t>נטו הוצאות מימון</t>
  </si>
  <si>
    <t>פרעון מילוות</t>
  </si>
  <si>
    <t>פרעון מלוות תשלומי קרן</t>
  </si>
  <si>
    <t>פרעון מלוות תשלומי רבי</t>
  </si>
  <si>
    <t>פרעון מלוות תש.הצמדה</t>
  </si>
  <si>
    <t>נטו פרעון מילוות</t>
  </si>
  <si>
    <t xml:space="preserve"> הנחות ופנסיה</t>
  </si>
  <si>
    <t>גימלאים</t>
  </si>
  <si>
    <t>העברות מסעיף רגיל לקרן עודפים</t>
  </si>
  <si>
    <t>השתתפות במאבק להקמת נמל תעופה בנגב</t>
  </si>
  <si>
    <t>קרן לגמלאי המעוף גימלאים</t>
  </si>
  <si>
    <t>הוצאות על חשבון שנים ק</t>
  </si>
  <si>
    <t>הנחות ממסים לפי חוק</t>
  </si>
  <si>
    <t>נטו תמיכות הנחות ופנסיה</t>
  </si>
  <si>
    <t>נטו</t>
  </si>
  <si>
    <t>טבלת התקציב מוצגת בפורמט משרד הפנים.טבלה זו מבצעת  אבחנה בין הכנסות עצמיות לממשלתיות, ובין הוצאות שכר , פעולות, פירעון מלוות והוצאות אחרות.</t>
  </si>
  <si>
    <t>טבלה א1 (הסכומים מוצגים באלפי ₪)</t>
  </si>
  <si>
    <t>נושא</t>
  </si>
  <si>
    <t xml:space="preserve">ביצוע </t>
  </si>
  <si>
    <t>תקציב</t>
  </si>
  <si>
    <t xml:space="preserve">הצעת תקציב </t>
  </si>
  <si>
    <t>מותנה</t>
  </si>
  <si>
    <t>ארנונה כללית</t>
  </si>
  <si>
    <t>מים</t>
  </si>
  <si>
    <t>הכנסות ממכירת מים</t>
  </si>
  <si>
    <t>עצמיות חינוך</t>
  </si>
  <si>
    <t>עצמיות רווחה</t>
  </si>
  <si>
    <t>יתר עצמיות</t>
  </si>
  <si>
    <t>עצמיות אחר</t>
  </si>
  <si>
    <t>סה"כ עצמיות</t>
  </si>
  <si>
    <t>משרד החינוך</t>
  </si>
  <si>
    <t>תקבולים ממשרד החינוך</t>
  </si>
  <si>
    <t>משרד הרווחה</t>
  </si>
  <si>
    <t>תקבולים ממשרד הרווחה</t>
  </si>
  <si>
    <t>תקבולים ממשלתיים אחרים     </t>
  </si>
  <si>
    <t>תקבולים ממשלתיים אחרים</t>
  </si>
  <si>
    <t>מענק כללי לאיזון     </t>
  </si>
  <si>
    <t>מענקים מיועדים     </t>
  </si>
  <si>
    <t>מענקים מיועדים ואחרים</t>
  </si>
  <si>
    <t>תקבולים ותשלומים בלתי רגילים </t>
  </si>
  <si>
    <t>תקבולים אחרים</t>
  </si>
  <si>
    <t>סה"כ הכנסות לפני כיסוי גרעון מצטבר והנחות ארנונה</t>
  </si>
  <si>
    <t>מענק לכיסוי גרעון מצטבר</t>
  </si>
  <si>
    <t>הנחות ארנונה הכנסות</t>
  </si>
  <si>
    <t>הנחות בארנונה (הכנסות)</t>
  </si>
  <si>
    <t>סה"כ הכנסות ללא מותנה</t>
  </si>
  <si>
    <t>הכנסה מותנה</t>
  </si>
  <si>
    <t>שכר כללי</t>
  </si>
  <si>
    <t>הוצאות שכר כללי</t>
  </si>
  <si>
    <t>פעולות כלליות</t>
  </si>
  <si>
    <t>הוצאות רכישת מים</t>
  </si>
  <si>
    <t>סה"כ כלליות</t>
  </si>
  <si>
    <t>שכר עובדי חינוך</t>
  </si>
  <si>
    <t>פעולות חינוך</t>
  </si>
  <si>
    <t>סה"כ חינוך</t>
  </si>
  <si>
    <t>שכר רווחה </t>
  </si>
  <si>
    <t>שכר עובדי רווחה</t>
  </si>
  <si>
    <t>פעולות רווחה     </t>
  </si>
  <si>
    <t>פעולות רווחה</t>
  </si>
  <si>
    <t>סה"כ רווחה</t>
  </si>
  <si>
    <t>סה"כ הוצאות לפני פרע"מ מימון כיסוי גרעון והנחות</t>
  </si>
  <si>
    <t>פרעון מילוות מים וביוב</t>
  </si>
  <si>
    <t>פרעון מלוות אחרות     </t>
  </si>
  <si>
    <t>פרעון מילוות אחרות</t>
  </si>
  <si>
    <t>סה"כ פרעון מילוות</t>
  </si>
  <si>
    <t>הוצאות מימון     </t>
  </si>
  <si>
    <t>הוצאות בגין בחירות</t>
  </si>
  <si>
    <t>העברות והוצאות ח"פ     </t>
  </si>
  <si>
    <t>העברות והוצאות חד פעמיות</t>
  </si>
  <si>
    <t>פנסיה ופיצויים</t>
  </si>
  <si>
    <t>סה"כ הוצאות לפני כיסוי גרעון מצטבר והנחות</t>
  </si>
  <si>
    <t>העברה לתב"ר באישור מ.הפנים</t>
  </si>
  <si>
    <t>הנחות ארנונה הוצאות</t>
  </si>
  <si>
    <t>הנחות בארנונה (הוצאות)</t>
  </si>
  <si>
    <t>סה"כ הוצאות ללא מותנה</t>
  </si>
  <si>
    <t>הוצאה מותנה</t>
  </si>
  <si>
    <t xml:space="preserve">סה"כ הוצאות </t>
  </si>
  <si>
    <t>עודף (גרעון)</t>
  </si>
  <si>
    <t>בקרה</t>
  </si>
  <si>
    <t>הכנסות חינוך</t>
  </si>
  <si>
    <t>הוצאות חינוך</t>
  </si>
  <si>
    <t>הכנסות רווחה</t>
  </si>
  <si>
    <t>הוצאות רווחה</t>
  </si>
  <si>
    <t>פירוט הכנסות מותנות:</t>
  </si>
  <si>
    <t>מענקים מיועדים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</si>
</sst>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Calibri"/>
      <family val="2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11"/>
      <name val="Calibri"/>
      <family val="2"/>
    </font>
    <font>
      <u val="singleAccounting"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9598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0863E"/>
        <bgColor indexed="64"/>
      </patternFill>
    </fill>
    <fill>
      <patternFill patternType="solid">
        <fgColor rgb="FF94C684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3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/>
    <xf numFmtId="164" fontId="5" fillId="0" borderId="0" xfId="1" applyNumberFormat="1" applyFont="1" applyAlignment="1">
      <alignment horizontal="right" vertical="top"/>
    </xf>
    <xf numFmtId="0" fontId="6" fillId="0" borderId="0" xfId="0" applyFont="1"/>
    <xf numFmtId="0" fontId="7" fillId="3" borderId="1" xfId="0" applyFont="1" applyFill="1" applyBorder="1" applyAlignment="1">
      <alignment horizontal="right" vertical="center"/>
    </xf>
    <xf numFmtId="0" fontId="7" fillId="3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7" fillId="3" borderId="1" xfId="1" applyNumberFormat="1" applyFont="1" applyFill="1" applyBorder="1" applyAlignment="1">
      <alignment horizontal="right"/>
    </xf>
    <xf numFmtId="0" fontId="7" fillId="4" borderId="0" xfId="3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 vertical="top"/>
    </xf>
    <xf numFmtId="0" fontId="8" fillId="0" borderId="1" xfId="4" applyNumberFormat="1" applyFont="1" applyFill="1" applyBorder="1" applyAlignment="1">
      <alignment horizontal="right"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top"/>
    </xf>
    <xf numFmtId="0" fontId="2" fillId="5" borderId="1" xfId="4" applyNumberFormat="1" applyFont="1" applyFill="1" applyBorder="1" applyAlignment="1">
      <alignment horizontal="right" vertical="center"/>
    </xf>
    <xf numFmtId="0" fontId="2" fillId="5" borderId="1" xfId="4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left" vertical="center"/>
    </xf>
    <xf numFmtId="165" fontId="2" fillId="5" borderId="1" xfId="1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top"/>
    </xf>
    <xf numFmtId="0" fontId="9" fillId="6" borderId="1" xfId="4" applyNumberFormat="1" applyFont="1" applyFill="1" applyBorder="1" applyAlignment="1">
      <alignment horizontal="right" vertical="center"/>
    </xf>
    <xf numFmtId="0" fontId="7" fillId="6" borderId="1" xfId="4" applyNumberFormat="1" applyFont="1" applyFill="1" applyBorder="1" applyAlignment="1">
      <alignment horizontal="center" vertical="center"/>
    </xf>
    <xf numFmtId="0" fontId="7" fillId="6" borderId="1" xfId="4" applyNumberFormat="1" applyFont="1" applyFill="1" applyBorder="1" applyAlignment="1">
      <alignment horizontal="right" vertical="center"/>
    </xf>
    <xf numFmtId="165" fontId="7" fillId="6" borderId="1" xfId="1" applyNumberFormat="1" applyFont="1" applyFill="1" applyBorder="1" applyAlignment="1">
      <alignment horizontal="left" vertical="center"/>
    </xf>
    <xf numFmtId="165" fontId="7" fillId="6" borderId="1" xfId="1" applyNumberFormat="1" applyFont="1" applyFill="1" applyBorder="1" applyAlignment="1">
      <alignment horizontal="right" vertical="center"/>
    </xf>
    <xf numFmtId="0" fontId="7" fillId="3" borderId="1" xfId="3" applyNumberFormat="1" applyFont="1" applyFill="1" applyBorder="1" applyAlignment="1">
      <alignment horizontal="right"/>
    </xf>
    <xf numFmtId="164" fontId="4" fillId="0" borderId="0" xfId="1" applyNumberFormat="1" applyFont="1" applyBorder="1" applyAlignment="1"/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right"/>
    </xf>
    <xf numFmtId="164" fontId="6" fillId="0" borderId="0" xfId="0" applyNumberFormat="1" applyFont="1"/>
    <xf numFmtId="165" fontId="2" fillId="2" borderId="1" xfId="1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/>
    </xf>
    <xf numFmtId="165" fontId="6" fillId="0" borderId="0" xfId="0" applyNumberFormat="1" applyFont="1"/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5" applyFont="1" applyAlignment="1">
      <alignment horizontal="right" vertical="top" wrapText="1"/>
    </xf>
    <xf numFmtId="0" fontId="4" fillId="0" borderId="0" xfId="0" applyFont="1"/>
    <xf numFmtId="0" fontId="7" fillId="0" borderId="0" xfId="5" applyFont="1"/>
    <xf numFmtId="0" fontId="4" fillId="0" borderId="0" xfId="5" applyFont="1"/>
    <xf numFmtId="43" fontId="4" fillId="0" borderId="0" xfId="1" applyFont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165" fontId="4" fillId="0" borderId="1" xfId="1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right" vertical="center"/>
    </xf>
    <xf numFmtId="165" fontId="7" fillId="6" borderId="1" xfId="1" applyNumberFormat="1" applyFont="1" applyFill="1" applyBorder="1" applyAlignment="1">
      <alignment horizontal="center" vertical="center"/>
    </xf>
    <xf numFmtId="164" fontId="4" fillId="0" borderId="0" xfId="1" applyNumberFormat="1" applyFont="1"/>
    <xf numFmtId="165" fontId="4" fillId="0" borderId="1" xfId="0" applyNumberFormat="1" applyFont="1" applyBorder="1" applyAlignment="1">
      <alignment horizontal="right" vertical="center" readingOrder="2"/>
    </xf>
    <xf numFmtId="165" fontId="2" fillId="5" borderId="1" xfId="5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right"/>
    </xf>
    <xf numFmtId="165" fontId="7" fillId="6" borderId="1" xfId="1" applyNumberFormat="1" applyFont="1" applyFill="1" applyBorder="1" applyAlignment="1">
      <alignment horizontal="center" vertical="center" wrapText="1"/>
    </xf>
    <xf numFmtId="164" fontId="4" fillId="7" borderId="0" xfId="1" applyNumberFormat="1" applyFont="1" applyFill="1"/>
    <xf numFmtId="165" fontId="4" fillId="0" borderId="0" xfId="0" applyNumberFormat="1" applyFont="1"/>
    <xf numFmtId="9" fontId="4" fillId="0" borderId="0" xfId="2" applyFont="1"/>
    <xf numFmtId="0" fontId="11" fillId="0" borderId="0" xfId="0" applyFont="1"/>
    <xf numFmtId="164" fontId="4" fillId="0" borderId="0" xfId="1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4" fillId="0" borderId="0" xfId="5" applyFont="1" applyAlignment="1">
      <alignment horizontal="right" vertical="top" wrapText="1"/>
    </xf>
    <xf numFmtId="0" fontId="2" fillId="2" borderId="1" xfId="5" applyFont="1" applyFill="1" applyBorder="1" applyAlignment="1">
      <alignment horizontal="center" vertical="center"/>
    </xf>
  </cellXfs>
  <cellStyles count="6">
    <cellStyle name="Comma" xfId="1" builtinId="3"/>
    <cellStyle name="Comma 10" xfId="4" xr:uid="{A87CFF46-4FB8-4DF9-9C44-DB3DF8738C85}"/>
    <cellStyle name="Comma 2" xfId="3" xr:uid="{6C6F8713-9F1C-4DF7-BC8D-3152C9AEEA7C}"/>
    <cellStyle name="Normal" xfId="0" builtinId="0"/>
    <cellStyle name="Normal 2 2" xfId="5" xr:uid="{52415855-3960-4E4C-9C4E-6D896800ACD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it_o\AppData\Local\Microsoft\Windows\INetCache\Content.Outlook\7LMJAO93\&#1514;&#1511;&#1510;&#1497;&#1489;%202025%20&#1500;&#1488;&#1514;&#1512;%20&#1492;&#1506;&#1497;&#1512;&#1497;&#1497;&#1492;.xlsx" TargetMode="External"/><Relationship Id="rId1" Type="http://schemas.openxmlformats.org/officeDocument/2006/relationships/externalLinkPath" Target="/Users/galit_o/AppData/Local/Microsoft/Windows/INetCache/Content.Outlook/7LMJAO93/&#1514;&#1511;&#1510;&#1497;&#1489;%202025%20&#1500;&#1488;&#1514;&#1512;%20&#1492;&#1506;&#1497;&#1512;&#1497;&#1497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פירוט סעיפי תקציב 2025 באש&quot; (2)"/>
      <sheetName val="פרק א1-פורמט משרד הפנים"/>
      <sheetName val="סעיפי תקציב 2025"/>
    </sheetNames>
    <sheetDataSet>
      <sheetData sheetId="0"/>
      <sheetData sheetId="1"/>
      <sheetData sheetId="2">
        <row r="1">
          <cell r="S1" t="str">
            <v>הצעת תקציב - מותנה 2025</v>
          </cell>
        </row>
        <row r="2">
          <cell r="S2">
            <v>4142944.45</v>
          </cell>
        </row>
        <row r="3">
          <cell r="S3">
            <v>-4142944</v>
          </cell>
        </row>
        <row r="4">
          <cell r="S4">
            <v>0.45000000018626451</v>
          </cell>
          <cell r="T4">
            <v>0.40013128519058228</v>
          </cell>
          <cell r="W4">
            <v>-161395.11317165941</v>
          </cell>
          <cell r="AC4">
            <v>0</v>
          </cell>
          <cell r="AD4">
            <v>34363.72000002861</v>
          </cell>
        </row>
        <row r="7">
          <cell r="E7" t="str">
            <v>סיווג משרד הפנים</v>
          </cell>
          <cell r="S7" t="str">
            <v>הצעת תקציב - מותנה 2025</v>
          </cell>
        </row>
        <row r="8">
          <cell r="E8" t="str">
            <v>ארנונה</v>
          </cell>
        </row>
        <row r="9">
          <cell r="E9" t="str">
            <v>ארנונה</v>
          </cell>
        </row>
        <row r="10">
          <cell r="E10" t="str">
            <v>הנחות ארנונה הכנסות</v>
          </cell>
        </row>
        <row r="11">
          <cell r="E11" t="str">
            <v>יתר עצמיות</v>
          </cell>
        </row>
        <row r="12">
          <cell r="E12" t="str">
            <v>יתר עצמיות</v>
          </cell>
        </row>
        <row r="13">
          <cell r="E13" t="str">
            <v>יתר עצמיות</v>
          </cell>
        </row>
        <row r="14">
          <cell r="E14" t="str">
            <v>יתר עצמיות</v>
          </cell>
        </row>
        <row r="15">
          <cell r="E15" t="str">
            <v>יתר עצמיות</v>
          </cell>
        </row>
        <row r="16">
          <cell r="E16" t="str">
            <v>מענק כללי לאיזון     </v>
          </cell>
          <cell r="S16">
            <v>2045480.4500000002</v>
          </cell>
        </row>
        <row r="17">
          <cell r="E17" t="str">
            <v>מענקים מיועדים     </v>
          </cell>
        </row>
        <row r="18">
          <cell r="E18" t="str">
            <v>מענקים מיועדים     </v>
          </cell>
          <cell r="S18">
            <v>1344464</v>
          </cell>
        </row>
        <row r="19">
          <cell r="E19" t="str">
            <v>מענקים מיועדים     </v>
          </cell>
        </row>
        <row r="20">
          <cell r="E20" t="str">
            <v>מענקים מיועדים     </v>
          </cell>
        </row>
        <row r="21">
          <cell r="E21" t="str">
            <v>מענקים מיועדים     </v>
          </cell>
        </row>
        <row r="22">
          <cell r="E22" t="str">
            <v>יתר עצמיות</v>
          </cell>
        </row>
        <row r="23">
          <cell r="E23" t="str">
            <v>יתר עצמיות</v>
          </cell>
        </row>
        <row r="24">
          <cell r="E24" t="str">
            <v>יתר עצמיות</v>
          </cell>
        </row>
        <row r="25">
          <cell r="E25" t="str">
            <v>יתר עצמיות</v>
          </cell>
        </row>
        <row r="26">
          <cell r="E26" t="str">
            <v>יתר עצמיות</v>
          </cell>
        </row>
        <row r="27">
          <cell r="E27" t="str">
            <v>יתר עצמיות</v>
          </cell>
        </row>
        <row r="28">
          <cell r="E28" t="str">
            <v>יתר עצמיות</v>
          </cell>
        </row>
        <row r="29">
          <cell r="E29" t="str">
            <v>יתר עצמיות</v>
          </cell>
        </row>
        <row r="30">
          <cell r="E30" t="str">
            <v>יתר עצמיות</v>
          </cell>
        </row>
        <row r="31">
          <cell r="E31" t="str">
            <v>יתר עצמיות</v>
          </cell>
        </row>
        <row r="32">
          <cell r="E32" t="str">
            <v>תקבולים ממשלתיים אחרים     </v>
          </cell>
        </row>
        <row r="33">
          <cell r="E33" t="str">
            <v>תקבולים ממשלתיים אחרים     </v>
          </cell>
        </row>
        <row r="34">
          <cell r="E34" t="str">
            <v>יתר עצמיות</v>
          </cell>
        </row>
        <row r="35">
          <cell r="E35" t="str">
            <v>יתר עצמיות</v>
          </cell>
        </row>
        <row r="36">
          <cell r="E36" t="str">
            <v>תקבולים ממשלתיים אחרים     </v>
          </cell>
        </row>
        <row r="37">
          <cell r="E37" t="str">
            <v>מענקים מיועדים     </v>
          </cell>
        </row>
        <row r="38">
          <cell r="E38" t="str">
            <v>תקבולים ממשלתיים אחרים     </v>
          </cell>
        </row>
        <row r="39">
          <cell r="E39" t="str">
            <v>יתר עצמיות</v>
          </cell>
        </row>
        <row r="40">
          <cell r="E40" t="str">
            <v>תקבולים ממשלתיים אחרים     </v>
          </cell>
        </row>
        <row r="41">
          <cell r="E41" t="str">
            <v>תקבולים ממשלתיים אחרים     </v>
          </cell>
          <cell r="S41">
            <v>478000</v>
          </cell>
        </row>
        <row r="42">
          <cell r="E42" t="str">
            <v>יתר עצמיות</v>
          </cell>
        </row>
        <row r="43">
          <cell r="E43" t="str">
            <v>יתר עצמיות</v>
          </cell>
        </row>
        <row r="44">
          <cell r="E44" t="str">
            <v>יתר עצמיות</v>
          </cell>
        </row>
        <row r="45">
          <cell r="E45" t="str">
            <v>יתר עצמיות</v>
          </cell>
        </row>
        <row r="46">
          <cell r="E46" t="str">
            <v>תקבולים ממשלתיים אחרים     </v>
          </cell>
        </row>
        <row r="47">
          <cell r="E47" t="str">
            <v>יתר עצמיות</v>
          </cell>
        </row>
        <row r="48">
          <cell r="E48" t="str">
            <v>יתר עצמיות</v>
          </cell>
        </row>
        <row r="49">
          <cell r="E49" t="str">
            <v>יתר עצמיות</v>
          </cell>
        </row>
        <row r="50">
          <cell r="E50" t="str">
            <v>תקבולים ממשלתיים אחרים     </v>
          </cell>
          <cell r="S50">
            <v>110000</v>
          </cell>
        </row>
        <row r="51">
          <cell r="E51" t="str">
            <v>תקבולים ממשלתיים אחרים     </v>
          </cell>
        </row>
        <row r="52">
          <cell r="E52" t="str">
            <v>תקבולים ממשלתיים אחרים     </v>
          </cell>
          <cell r="S52">
            <v>165000</v>
          </cell>
        </row>
        <row r="53">
          <cell r="E53" t="str">
            <v>מענקים מיועדים     </v>
          </cell>
        </row>
        <row r="54">
          <cell r="E54" t="str">
            <v>יתר עצמיות</v>
          </cell>
        </row>
        <row r="55">
          <cell r="E55" t="str">
            <v>יתר עצמיות</v>
          </cell>
        </row>
        <row r="56">
          <cell r="E56" t="str">
            <v>יתר עצמיות</v>
          </cell>
        </row>
        <row r="57">
          <cell r="E57" t="str">
            <v>יתר עצמיות</v>
          </cell>
        </row>
        <row r="58">
          <cell r="E58" t="str">
            <v>יתר עצמיות</v>
          </cell>
        </row>
        <row r="59">
          <cell r="E59" t="str">
            <v>יתר עצמיות</v>
          </cell>
        </row>
        <row r="60">
          <cell r="E60" t="str">
            <v>יתר עצמיות</v>
          </cell>
        </row>
        <row r="61">
          <cell r="E61" t="str">
            <v>יתר עצמיות</v>
          </cell>
        </row>
        <row r="62">
          <cell r="E62" t="str">
            <v>יתר עצמיות</v>
          </cell>
        </row>
        <row r="63">
          <cell r="E63" t="str">
            <v>משרד החינוך</v>
          </cell>
        </row>
        <row r="64">
          <cell r="E64" t="str">
            <v>עצמיות חינוך</v>
          </cell>
        </row>
        <row r="65">
          <cell r="E65" t="str">
            <v>משרד החינוך</v>
          </cell>
        </row>
        <row r="66">
          <cell r="E66" t="str">
            <v>תקבולים ממשלתיים אחרים     </v>
          </cell>
        </row>
        <row r="67">
          <cell r="E67" t="str">
            <v>משרד החינוך</v>
          </cell>
        </row>
        <row r="68">
          <cell r="E68" t="str">
            <v>משרד החינוך</v>
          </cell>
        </row>
        <row r="69">
          <cell r="E69" t="str">
            <v>משרד החינוך</v>
          </cell>
        </row>
        <row r="70">
          <cell r="E70" t="str">
            <v>משרד החינוך</v>
          </cell>
        </row>
        <row r="71">
          <cell r="E71" t="str">
            <v>עצמיות חינוך</v>
          </cell>
        </row>
        <row r="72">
          <cell r="E72" t="str">
            <v>משרד החינוך</v>
          </cell>
        </row>
        <row r="73">
          <cell r="E73" t="str">
            <v>משרד החינוך</v>
          </cell>
        </row>
        <row r="74">
          <cell r="E74" t="str">
            <v>משרד החינוך</v>
          </cell>
        </row>
        <row r="75">
          <cell r="E75" t="str">
            <v>עצמיות חינוך</v>
          </cell>
        </row>
        <row r="76">
          <cell r="E76" t="str">
            <v>משרד החינוך</v>
          </cell>
        </row>
        <row r="77">
          <cell r="E77" t="str">
            <v>משרד החינוך</v>
          </cell>
        </row>
        <row r="78">
          <cell r="E78" t="str">
            <v>משרד החינוך</v>
          </cell>
        </row>
        <row r="79">
          <cell r="E79" t="str">
            <v>משרד החינוך</v>
          </cell>
        </row>
        <row r="80">
          <cell r="E80" t="str">
            <v>עצמיות חינוך</v>
          </cell>
        </row>
        <row r="81">
          <cell r="E81" t="str">
            <v>עצמיות חינוך</v>
          </cell>
        </row>
        <row r="82">
          <cell r="E82" t="str">
            <v>תקבולים ממשלתיים אחרים     </v>
          </cell>
        </row>
        <row r="83">
          <cell r="E83" t="str">
            <v>עצמיות חינוך</v>
          </cell>
        </row>
        <row r="84">
          <cell r="E84" t="str">
            <v>משרד החינוך</v>
          </cell>
        </row>
        <row r="85">
          <cell r="E85" t="str">
            <v>עצמיות חינוך</v>
          </cell>
        </row>
        <row r="86">
          <cell r="E86" t="str">
            <v>משרד החינוך</v>
          </cell>
        </row>
        <row r="87">
          <cell r="E87" t="str">
            <v>עצמיות חינוך</v>
          </cell>
        </row>
        <row r="88">
          <cell r="E88" t="str">
            <v>עצמיות חינוך</v>
          </cell>
        </row>
        <row r="89">
          <cell r="E89" t="str">
            <v>עצמיות חינוך</v>
          </cell>
        </row>
        <row r="90">
          <cell r="E90" t="str">
            <v>עצמיות חינוך</v>
          </cell>
        </row>
        <row r="91">
          <cell r="E91" t="str">
            <v>עצמיות חינוך</v>
          </cell>
        </row>
        <row r="92">
          <cell r="E92" t="str">
            <v>משרד החינוך</v>
          </cell>
        </row>
        <row r="93">
          <cell r="E93" t="str">
            <v>משרד החינוך</v>
          </cell>
        </row>
        <row r="94">
          <cell r="E94" t="str">
            <v>עצמיות חינוך</v>
          </cell>
        </row>
        <row r="95">
          <cell r="E95" t="str">
            <v>עצמיות חינוך</v>
          </cell>
        </row>
        <row r="96">
          <cell r="E96" t="str">
            <v>עצמיות חינוך</v>
          </cell>
        </row>
        <row r="97">
          <cell r="E97" t="str">
            <v>עצמיות חינוך</v>
          </cell>
        </row>
        <row r="98">
          <cell r="E98" t="str">
            <v>משרד החינוך</v>
          </cell>
        </row>
        <row r="99">
          <cell r="E99" t="str">
            <v>משרד הרווחה</v>
          </cell>
        </row>
        <row r="100">
          <cell r="E100" t="str">
            <v>משרד החינוך</v>
          </cell>
        </row>
        <row r="101">
          <cell r="E101" t="str">
            <v>משרד החינוך</v>
          </cell>
        </row>
        <row r="102">
          <cell r="E102" t="str">
            <v>משרד החינוך</v>
          </cell>
        </row>
        <row r="103">
          <cell r="E103" t="str">
            <v>משרד החינוך</v>
          </cell>
        </row>
        <row r="104">
          <cell r="E104" t="str">
            <v>משרד החינוך</v>
          </cell>
        </row>
        <row r="105">
          <cell r="E105" t="str">
            <v>עצמיות חינוך</v>
          </cell>
        </row>
        <row r="106">
          <cell r="E106" t="str">
            <v>משרד החינוך</v>
          </cell>
        </row>
        <row r="107">
          <cell r="E107" t="str">
            <v>משרד החינוך</v>
          </cell>
        </row>
        <row r="108">
          <cell r="E108" t="str">
            <v>תקבולים ממשלתיים אחרים     </v>
          </cell>
        </row>
        <row r="109">
          <cell r="E109" t="str">
            <v>משרד החינוך</v>
          </cell>
        </row>
        <row r="110">
          <cell r="E110" t="str">
            <v>משרד החינוך</v>
          </cell>
        </row>
        <row r="111">
          <cell r="E111" t="str">
            <v>משרד החינוך</v>
          </cell>
        </row>
        <row r="112">
          <cell r="E112" t="str">
            <v>עצמיות חינוך</v>
          </cell>
        </row>
        <row r="113">
          <cell r="E113" t="str">
            <v>משרד החינוך</v>
          </cell>
        </row>
        <row r="114">
          <cell r="E114" t="str">
            <v>עצמיות חינוך</v>
          </cell>
        </row>
        <row r="115">
          <cell r="E115" t="str">
            <v>משרד החינוך</v>
          </cell>
        </row>
        <row r="116">
          <cell r="E116" t="str">
            <v>עצמיות חינוך</v>
          </cell>
        </row>
        <row r="117">
          <cell r="E117" t="str">
            <v>יתר עצמיות</v>
          </cell>
        </row>
        <row r="118">
          <cell r="E118" t="str">
            <v>יתר עצמיות</v>
          </cell>
        </row>
        <row r="119">
          <cell r="E119" t="str">
            <v>תקבולים ממשלתיים אחרים     </v>
          </cell>
        </row>
        <row r="120">
          <cell r="E120" t="str">
            <v>תקבולים ממשלתיים אחרים     </v>
          </cell>
        </row>
        <row r="121">
          <cell r="E121" t="str">
            <v>תקבולים ממשלתיים אחרים     </v>
          </cell>
        </row>
        <row r="122">
          <cell r="E122" t="str">
            <v>תקבולים ותשלומים בלתי רגילים </v>
          </cell>
        </row>
        <row r="123">
          <cell r="E123" t="str">
            <v>תקבולים ממשלתיים אחרים     </v>
          </cell>
        </row>
        <row r="124">
          <cell r="E124" t="str">
            <v>תקבולים ממשלתיים אחרים     </v>
          </cell>
        </row>
        <row r="125">
          <cell r="E125" t="str">
            <v>תקבולים ממשלתיים אחרים     </v>
          </cell>
        </row>
        <row r="126">
          <cell r="E126" t="str">
            <v>משרד הרווחה</v>
          </cell>
        </row>
        <row r="127">
          <cell r="E127" t="str">
            <v>משרד הרווחה</v>
          </cell>
        </row>
        <row r="128">
          <cell r="E128" t="str">
            <v>משרד הרווחה</v>
          </cell>
        </row>
        <row r="129">
          <cell r="E129" t="str">
            <v>משרד הרווחה</v>
          </cell>
        </row>
        <row r="130">
          <cell r="E130" t="str">
            <v>משרד הרווחה</v>
          </cell>
        </row>
        <row r="131">
          <cell r="E131" t="str">
            <v>משרד הרווחה</v>
          </cell>
        </row>
        <row r="132">
          <cell r="E132" t="str">
            <v>עצמיות רווחה</v>
          </cell>
        </row>
        <row r="133">
          <cell r="E133" t="str">
            <v>משרד הרווחה</v>
          </cell>
        </row>
        <row r="134">
          <cell r="E134" t="str">
            <v>משרד הרווחה</v>
          </cell>
        </row>
        <row r="135">
          <cell r="E135" t="str">
            <v>עצמיות רווחה</v>
          </cell>
        </row>
        <row r="136">
          <cell r="E136" t="str">
            <v>משרד הרווחה</v>
          </cell>
        </row>
        <row r="137">
          <cell r="E137" t="str">
            <v>משרד הרווחה</v>
          </cell>
        </row>
        <row r="138">
          <cell r="E138" t="str">
            <v>משרד הרווחה</v>
          </cell>
        </row>
        <row r="139">
          <cell r="E139" t="str">
            <v>עצמיות רווחה</v>
          </cell>
        </row>
        <row r="140">
          <cell r="E140" t="str">
            <v>משרד הרווחה</v>
          </cell>
        </row>
        <row r="141">
          <cell r="E141" t="str">
            <v>משרד הרווחה</v>
          </cell>
        </row>
        <row r="142">
          <cell r="E142" t="str">
            <v>משרד הרווחה</v>
          </cell>
        </row>
        <row r="143">
          <cell r="E143" t="str">
            <v>עצמיות רווחה</v>
          </cell>
        </row>
        <row r="144">
          <cell r="E144" t="str">
            <v>משרד הרווחה</v>
          </cell>
        </row>
        <row r="145">
          <cell r="E145" t="str">
            <v>משרד הרווחה</v>
          </cell>
        </row>
        <row r="146">
          <cell r="E146" t="str">
            <v>משרד הרווחה</v>
          </cell>
        </row>
        <row r="147">
          <cell r="E147" t="str">
            <v>עצמיות רווחה</v>
          </cell>
        </row>
        <row r="148">
          <cell r="E148" t="str">
            <v>משרד הרווחה</v>
          </cell>
        </row>
        <row r="149">
          <cell r="E149" t="str">
            <v>משרד הרווחה</v>
          </cell>
        </row>
        <row r="150">
          <cell r="E150" t="str">
            <v>משרד הרווחה</v>
          </cell>
        </row>
        <row r="151">
          <cell r="E151" t="str">
            <v>עצמיות רווחה</v>
          </cell>
        </row>
        <row r="152">
          <cell r="E152" t="str">
            <v>משרד הרווחה</v>
          </cell>
        </row>
        <row r="153">
          <cell r="E153" t="str">
            <v>משרד הרווחה</v>
          </cell>
        </row>
        <row r="154">
          <cell r="E154" t="str">
            <v>עצמיות רווחה</v>
          </cell>
        </row>
        <row r="155">
          <cell r="E155" t="str">
            <v>משרד הרווחה</v>
          </cell>
        </row>
        <row r="156">
          <cell r="E156" t="str">
            <v>עצמיות רווחה</v>
          </cell>
        </row>
        <row r="157">
          <cell r="E157" t="str">
            <v>משרד הרווחה</v>
          </cell>
        </row>
        <row r="158">
          <cell r="E158" t="str">
            <v>משרד הרווחה</v>
          </cell>
        </row>
        <row r="159">
          <cell r="E159" t="str">
            <v>משרד הרווחה</v>
          </cell>
        </row>
        <row r="160">
          <cell r="E160" t="str">
            <v>משרד הרווחה</v>
          </cell>
        </row>
        <row r="161">
          <cell r="E161" t="str">
            <v>עצמיות רווחה</v>
          </cell>
        </row>
        <row r="162">
          <cell r="E162" t="str">
            <v>עצמיות רווחה</v>
          </cell>
        </row>
        <row r="163">
          <cell r="E163" t="str">
            <v>משרד הרווחה</v>
          </cell>
        </row>
        <row r="164">
          <cell r="E164" t="str">
            <v>עצמיות רווחה</v>
          </cell>
        </row>
        <row r="165">
          <cell r="E165" t="str">
            <v>משרד הרווחה</v>
          </cell>
        </row>
        <row r="166">
          <cell r="E166" t="str">
            <v>משרד הרווחה</v>
          </cell>
        </row>
        <row r="167">
          <cell r="E167" t="str">
            <v>עצמיות רווחה</v>
          </cell>
        </row>
        <row r="168">
          <cell r="E168" t="str">
            <v>משרד הרווחה</v>
          </cell>
        </row>
        <row r="169">
          <cell r="E169" t="str">
            <v>עצמיות רווחה</v>
          </cell>
        </row>
        <row r="170">
          <cell r="E170" t="str">
            <v>משרד הרווחה</v>
          </cell>
        </row>
        <row r="171">
          <cell r="E171" t="str">
            <v>עצמיות רווחה</v>
          </cell>
        </row>
        <row r="172">
          <cell r="E172" t="str">
            <v>משרד הרווחה</v>
          </cell>
        </row>
        <row r="173">
          <cell r="E173" t="str">
            <v>עצמיות רווחה</v>
          </cell>
        </row>
        <row r="174">
          <cell r="E174" t="str">
            <v>משרד הרווחה</v>
          </cell>
        </row>
        <row r="175">
          <cell r="E175" t="str">
            <v>משרד הרווחה</v>
          </cell>
        </row>
        <row r="176">
          <cell r="E176" t="str">
            <v>משרד הרווחה</v>
          </cell>
        </row>
        <row r="177">
          <cell r="E177" t="str">
            <v>משרד הרווחה</v>
          </cell>
        </row>
        <row r="178">
          <cell r="E178" t="str">
            <v>עצמיות רווחה</v>
          </cell>
        </row>
        <row r="179">
          <cell r="E179" t="str">
            <v>משרד הרווחה</v>
          </cell>
        </row>
        <row r="180">
          <cell r="E180" t="str">
            <v>עצמיות רווחה</v>
          </cell>
        </row>
        <row r="181">
          <cell r="E181" t="str">
            <v>משרד הרווחה</v>
          </cell>
        </row>
        <row r="182">
          <cell r="E182" t="str">
            <v>משרד הרווחה</v>
          </cell>
        </row>
        <row r="183">
          <cell r="E183" t="str">
            <v>עצמיות רווחה</v>
          </cell>
        </row>
        <row r="184">
          <cell r="E184" t="str">
            <v>משרד הרווחה</v>
          </cell>
        </row>
        <row r="185">
          <cell r="E185" t="str">
            <v>משרד הרווחה</v>
          </cell>
        </row>
        <row r="186">
          <cell r="E186" t="str">
            <v>משרד הרווחה</v>
          </cell>
        </row>
        <row r="187">
          <cell r="E187" t="str">
            <v>משרד הרווחה</v>
          </cell>
        </row>
        <row r="188">
          <cell r="E188" t="str">
            <v>עצמיות רווחה</v>
          </cell>
        </row>
        <row r="189">
          <cell r="E189" t="str">
            <v>משרד הרווחה</v>
          </cell>
        </row>
        <row r="190">
          <cell r="E190" t="str">
            <v>משרד הרווחה</v>
          </cell>
        </row>
        <row r="191">
          <cell r="E191" t="str">
            <v>משרד הרווחה</v>
          </cell>
        </row>
        <row r="192">
          <cell r="E192" t="str">
            <v>משרד הרווחה</v>
          </cell>
        </row>
        <row r="193">
          <cell r="E193" t="str">
            <v>עצמיות רווחה</v>
          </cell>
        </row>
        <row r="194">
          <cell r="E194" t="str">
            <v>משרד הרווחה</v>
          </cell>
        </row>
        <row r="195">
          <cell r="E195" t="str">
            <v>משרד הרווחה</v>
          </cell>
        </row>
        <row r="196">
          <cell r="E196" t="str">
            <v>משרד הרווחה</v>
          </cell>
        </row>
        <row r="197">
          <cell r="E197" t="str">
            <v>משרד הרווחה</v>
          </cell>
        </row>
        <row r="198">
          <cell r="E198" t="str">
            <v>משרד הרווחה</v>
          </cell>
        </row>
        <row r="199">
          <cell r="E199" t="str">
            <v>משרד הרווחה</v>
          </cell>
        </row>
        <row r="200">
          <cell r="E200" t="str">
            <v>עצמיות רווחה</v>
          </cell>
        </row>
        <row r="201">
          <cell r="E201" t="str">
            <v>משרד הרווחה</v>
          </cell>
        </row>
        <row r="202">
          <cell r="E202" t="str">
            <v>משרד הרווחה</v>
          </cell>
        </row>
        <row r="203">
          <cell r="E203" t="str">
            <v>משרד הרווחה</v>
          </cell>
        </row>
        <row r="204">
          <cell r="E204" t="str">
            <v>משרד הרווחה</v>
          </cell>
        </row>
        <row r="205">
          <cell r="E205" t="str">
            <v>משרד הרווחה</v>
          </cell>
        </row>
        <row r="206">
          <cell r="E206" t="str">
            <v>משרד הרווחה</v>
          </cell>
        </row>
        <row r="207">
          <cell r="E207" t="str">
            <v>משרד הרווחה</v>
          </cell>
        </row>
        <row r="208">
          <cell r="E208" t="str">
            <v>משרד הרווחה</v>
          </cell>
        </row>
        <row r="209">
          <cell r="E209" t="str">
            <v>משרד הרווחה</v>
          </cell>
        </row>
        <row r="210">
          <cell r="E210" t="str">
            <v>משרד הרווחה</v>
          </cell>
        </row>
        <row r="211">
          <cell r="E211" t="str">
            <v>משרד הרווחה</v>
          </cell>
        </row>
        <row r="212">
          <cell r="E212" t="str">
            <v>עצמיות רווחה</v>
          </cell>
        </row>
        <row r="213">
          <cell r="E213" t="str">
            <v>משרד הרווחה</v>
          </cell>
        </row>
        <row r="214">
          <cell r="E214" t="str">
            <v>עצמיות רווחה</v>
          </cell>
        </row>
        <row r="215">
          <cell r="E215" t="str">
            <v>משרד הרווחה</v>
          </cell>
        </row>
        <row r="216">
          <cell r="E216" t="str">
            <v>משרד הרווחה</v>
          </cell>
        </row>
        <row r="217">
          <cell r="E217" t="str">
            <v>משרד הרווחה</v>
          </cell>
        </row>
        <row r="218">
          <cell r="E218" t="str">
            <v>משרד הרווחה</v>
          </cell>
        </row>
        <row r="219">
          <cell r="E219" t="str">
            <v>משרד הרווחה</v>
          </cell>
        </row>
        <row r="220">
          <cell r="E220" t="str">
            <v>משרד הרווחה</v>
          </cell>
        </row>
        <row r="221">
          <cell r="E221" t="str">
            <v>משרד הרווחה</v>
          </cell>
        </row>
        <row r="222">
          <cell r="E222" t="str">
            <v>משרד הרווחה</v>
          </cell>
        </row>
        <row r="223">
          <cell r="E223" t="str">
            <v>משרד הרווחה</v>
          </cell>
        </row>
        <row r="224">
          <cell r="E224" t="str">
            <v>משרד הרווחה</v>
          </cell>
        </row>
        <row r="225">
          <cell r="E225" t="str">
            <v>משרד הרווחה</v>
          </cell>
        </row>
        <row r="226">
          <cell r="E226" t="str">
            <v>יתר עצמיות</v>
          </cell>
        </row>
        <row r="227">
          <cell r="E227" t="str">
            <v>תקבולים ממשלתיים אחרים     </v>
          </cell>
        </row>
        <row r="228">
          <cell r="E228" t="str">
            <v>יתר עצמיות</v>
          </cell>
        </row>
        <row r="229">
          <cell r="E229" t="str">
            <v>תקבולים ממשלתיים אחרים     </v>
          </cell>
        </row>
        <row r="230">
          <cell r="E230" t="str">
            <v>יתר עצמיות</v>
          </cell>
        </row>
        <row r="231">
          <cell r="E231" t="str">
            <v>תקבולים ממשלתיים אחרים     </v>
          </cell>
        </row>
        <row r="232">
          <cell r="E232" t="str">
            <v>יתר עצמיות</v>
          </cell>
        </row>
        <row r="233">
          <cell r="E233" t="str">
            <v>יתר עצמיות</v>
          </cell>
        </row>
        <row r="234">
          <cell r="E234" t="str">
            <v>מים</v>
          </cell>
        </row>
        <row r="235">
          <cell r="E235" t="str">
            <v>יתר עצמיות</v>
          </cell>
        </row>
        <row r="236">
          <cell r="E236" t="str">
            <v>יתר עצמיות</v>
          </cell>
        </row>
        <row r="237">
          <cell r="E237" t="str">
            <v>יתר עצמיות</v>
          </cell>
        </row>
        <row r="238">
          <cell r="E238" t="str">
            <v>יתר עצמיות</v>
          </cell>
        </row>
        <row r="239">
          <cell r="E239" t="str">
            <v>יתר עצמיות</v>
          </cell>
        </row>
        <row r="240">
          <cell r="E240" t="str">
            <v>יתר עצמיות</v>
          </cell>
        </row>
        <row r="241">
          <cell r="E241" t="str">
            <v>תקבולים ותשלומים בלתי רגילים </v>
          </cell>
        </row>
        <row r="242">
          <cell r="E242" t="str">
            <v>תקבולים ותשלומים בלתי רגילים </v>
          </cell>
        </row>
        <row r="243">
          <cell r="E243" t="str">
            <v>תקבולים ותשלומים בלתי רגילים </v>
          </cell>
        </row>
        <row r="244">
          <cell r="E244" t="str">
            <v>יתר עצמיות</v>
          </cell>
        </row>
        <row r="245">
          <cell r="E245" t="str">
            <v>תקבולים ותשלומים בלתי רגילים </v>
          </cell>
        </row>
        <row r="246">
          <cell r="E246" t="str">
            <v>תקבולים ותשלומים בלתי רגילים </v>
          </cell>
        </row>
        <row r="247">
          <cell r="E247" t="str">
            <v>תקבולים ותשלומים בלתי רגילים </v>
          </cell>
        </row>
        <row r="248">
          <cell r="E248" t="str">
            <v>שכר כללי</v>
          </cell>
        </row>
        <row r="249">
          <cell r="E249" t="str">
            <v>פעולות כלליות</v>
          </cell>
        </row>
        <row r="250">
          <cell r="E250" t="str">
            <v>פעולות כלליות</v>
          </cell>
        </row>
        <row r="251">
          <cell r="E251" t="str">
            <v>פעולות כלליות</v>
          </cell>
        </row>
        <row r="252">
          <cell r="E252" t="str">
            <v>פעולות כלליות</v>
          </cell>
        </row>
        <row r="253">
          <cell r="E253" t="str">
            <v>פעולות כלליות</v>
          </cell>
        </row>
        <row r="254">
          <cell r="E254" t="str">
            <v>פעולות כלליות</v>
          </cell>
        </row>
        <row r="255">
          <cell r="E255" t="str">
            <v>פעולות כלליות</v>
          </cell>
        </row>
        <row r="256">
          <cell r="E256" t="str">
            <v>פעולות כלליות</v>
          </cell>
        </row>
        <row r="257">
          <cell r="E257" t="str">
            <v>פעולות כלליות</v>
          </cell>
        </row>
        <row r="258">
          <cell r="E258" t="str">
            <v>פעולות כלליות</v>
          </cell>
        </row>
        <row r="259">
          <cell r="E259" t="str">
            <v>שכר כללי</v>
          </cell>
        </row>
        <row r="260">
          <cell r="E260" t="str">
            <v>פעולות כלליות</v>
          </cell>
        </row>
        <row r="261">
          <cell r="E261" t="str">
            <v>פעולות כלליות</v>
          </cell>
        </row>
        <row r="262">
          <cell r="E262" t="str">
            <v>פעולות כלליות</v>
          </cell>
        </row>
        <row r="263">
          <cell r="E263" t="str">
            <v>פעולות כלליות</v>
          </cell>
        </row>
        <row r="264">
          <cell r="E264" t="str">
            <v>פעולות כלליות</v>
          </cell>
        </row>
        <row r="265">
          <cell r="E265" t="str">
            <v>שכר כללי</v>
          </cell>
        </row>
        <row r="266">
          <cell r="E266" t="str">
            <v>פעולות כלליות</v>
          </cell>
        </row>
        <row r="267">
          <cell r="E267" t="str">
            <v>פעולות כלליות</v>
          </cell>
        </row>
        <row r="268">
          <cell r="E268" t="str">
            <v>פעולות כלליות</v>
          </cell>
        </row>
        <row r="269">
          <cell r="E269" t="str">
            <v>פעולות כלליות</v>
          </cell>
        </row>
        <row r="270">
          <cell r="E270" t="str">
            <v>פעולות כלליות</v>
          </cell>
        </row>
        <row r="271">
          <cell r="E271" t="str">
            <v>שכר כללי</v>
          </cell>
        </row>
        <row r="272">
          <cell r="E272" t="str">
            <v>פעולות כלליות</v>
          </cell>
        </row>
        <row r="273">
          <cell r="E273" t="str">
            <v>פעולות כלליות</v>
          </cell>
        </row>
        <row r="274">
          <cell r="E274" t="str">
            <v>פעולות כלליות</v>
          </cell>
        </row>
        <row r="275">
          <cell r="E275" t="str">
            <v>שכר כללי</v>
          </cell>
        </row>
        <row r="276">
          <cell r="E276" t="str">
            <v>פעולות כלליות</v>
          </cell>
        </row>
        <row r="277">
          <cell r="E277" t="str">
            <v>פעולות כלליות</v>
          </cell>
        </row>
        <row r="278">
          <cell r="E278" t="str">
            <v>פעולות כלליות</v>
          </cell>
        </row>
        <row r="279">
          <cell r="E279" t="str">
            <v>פעולות כלליות</v>
          </cell>
        </row>
        <row r="280">
          <cell r="E280" t="str">
            <v>פעולות כלליות</v>
          </cell>
        </row>
        <row r="281">
          <cell r="E281" t="str">
            <v>שכר כללי</v>
          </cell>
        </row>
        <row r="282">
          <cell r="E282" t="str">
            <v>פעולות כלליות</v>
          </cell>
        </row>
        <row r="283">
          <cell r="E283" t="str">
            <v>פעולות כלליות</v>
          </cell>
        </row>
        <row r="284">
          <cell r="E284" t="str">
            <v>פעולות כלליות</v>
          </cell>
        </row>
        <row r="285">
          <cell r="E285" t="str">
            <v>פעולות כלליות</v>
          </cell>
        </row>
        <row r="286">
          <cell r="E286" t="str">
            <v>פעולות כלליות</v>
          </cell>
        </row>
        <row r="287">
          <cell r="E287" t="str">
            <v>פעולות כלליות</v>
          </cell>
        </row>
        <row r="288">
          <cell r="E288" t="str">
            <v>פעולות כלליות</v>
          </cell>
        </row>
        <row r="289">
          <cell r="E289" t="str">
            <v>פעולות כלליות</v>
          </cell>
        </row>
        <row r="290">
          <cell r="E290" t="str">
            <v>פעולות כלליות</v>
          </cell>
        </row>
        <row r="291">
          <cell r="E291" t="str">
            <v>פעולות כלליות</v>
          </cell>
        </row>
        <row r="292">
          <cell r="E292" t="str">
            <v>שכר כללי</v>
          </cell>
        </row>
        <row r="293">
          <cell r="E293" t="str">
            <v>שכר כללי</v>
          </cell>
        </row>
        <row r="294">
          <cell r="E294" t="str">
            <v>פעולות כלליות</v>
          </cell>
        </row>
        <row r="295">
          <cell r="E295" t="str">
            <v>פעולות כלליות</v>
          </cell>
        </row>
        <row r="296">
          <cell r="E296" t="str">
            <v>פעולות כלליות</v>
          </cell>
        </row>
        <row r="297">
          <cell r="E297" t="str">
            <v>פעולות כלליות</v>
          </cell>
        </row>
        <row r="298">
          <cell r="E298" t="str">
            <v>פעולות כלליות</v>
          </cell>
        </row>
        <row r="299">
          <cell r="E299" t="str">
            <v>שכר כללי</v>
          </cell>
        </row>
        <row r="300">
          <cell r="E300" t="str">
            <v>פעולות כלליות</v>
          </cell>
        </row>
        <row r="301">
          <cell r="E301" t="str">
            <v>שכר כללי</v>
          </cell>
        </row>
        <row r="302">
          <cell r="E302" t="str">
            <v>פעולות כלליות</v>
          </cell>
        </row>
        <row r="303">
          <cell r="E303" t="str">
            <v>שכר כללי</v>
          </cell>
        </row>
        <row r="304">
          <cell r="E304" t="str">
            <v>פעולות כלליות</v>
          </cell>
        </row>
        <row r="305">
          <cell r="E305" t="str">
            <v>פעולות כלליות</v>
          </cell>
        </row>
        <row r="306">
          <cell r="E306" t="str">
            <v>פעולות כלליות</v>
          </cell>
        </row>
        <row r="307">
          <cell r="E307" t="str">
            <v>פעולות כלליות</v>
          </cell>
        </row>
        <row r="308">
          <cell r="E308" t="str">
            <v>פעולות כלליות</v>
          </cell>
        </row>
        <row r="309">
          <cell r="E309" t="str">
            <v>פעולות כלליות</v>
          </cell>
        </row>
        <row r="310">
          <cell r="E310" t="str">
            <v>פעולות כלליות</v>
          </cell>
        </row>
        <row r="311">
          <cell r="E311" t="str">
            <v>פעולות כלליות</v>
          </cell>
        </row>
        <row r="312">
          <cell r="E312" t="str">
            <v>פעולות כלליות</v>
          </cell>
        </row>
        <row r="313">
          <cell r="E313" t="str">
            <v>שכר כללי</v>
          </cell>
        </row>
        <row r="314">
          <cell r="E314" t="str">
            <v>פעולות כלליות</v>
          </cell>
        </row>
        <row r="315">
          <cell r="E315" t="str">
            <v>פעולות כלליות</v>
          </cell>
        </row>
        <row r="316">
          <cell r="E316" t="str">
            <v>פעולות כלליות</v>
          </cell>
        </row>
        <row r="317">
          <cell r="E317" t="str">
            <v>פעולות כלליות</v>
          </cell>
        </row>
        <row r="318">
          <cell r="E318" t="str">
            <v>פעולות כלליות</v>
          </cell>
        </row>
        <row r="319">
          <cell r="E319" t="str">
            <v>פעולות כלליות</v>
          </cell>
        </row>
        <row r="320">
          <cell r="E320" t="str">
            <v>פעולות כלליות</v>
          </cell>
        </row>
        <row r="321">
          <cell r="E321" t="str">
            <v>פעולות כלליות</v>
          </cell>
        </row>
        <row r="322">
          <cell r="E322" t="str">
            <v>פעולות כלליות</v>
          </cell>
          <cell r="S322">
            <v>-160000</v>
          </cell>
        </row>
        <row r="323">
          <cell r="E323" t="str">
            <v>שכר כללי</v>
          </cell>
        </row>
        <row r="324">
          <cell r="E324" t="str">
            <v>פעולות כלליות</v>
          </cell>
        </row>
        <row r="325">
          <cell r="E325" t="str">
            <v>פעולות כלליות</v>
          </cell>
        </row>
        <row r="326">
          <cell r="E326" t="str">
            <v>פעולות כלליות</v>
          </cell>
        </row>
        <row r="327">
          <cell r="E327" t="str">
            <v>פעולות כלליות</v>
          </cell>
        </row>
        <row r="328">
          <cell r="E328" t="str">
            <v>פעולות כלליות</v>
          </cell>
        </row>
        <row r="329">
          <cell r="E329" t="str">
            <v>פעולות כלליות</v>
          </cell>
        </row>
        <row r="330">
          <cell r="E330" t="str">
            <v>פעולות כלליות</v>
          </cell>
        </row>
        <row r="331">
          <cell r="E331" t="str">
            <v>פעולות כלליות</v>
          </cell>
        </row>
        <row r="332">
          <cell r="E332" t="str">
            <v>שכר כללי</v>
          </cell>
        </row>
        <row r="333">
          <cell r="E333" t="str">
            <v>פעולות כלליות</v>
          </cell>
        </row>
        <row r="334">
          <cell r="E334" t="str">
            <v>פעולות כלליות</v>
          </cell>
        </row>
        <row r="335">
          <cell r="E335" t="str">
            <v>פעולות כלליות</v>
          </cell>
        </row>
        <row r="336">
          <cell r="E336" t="str">
            <v>פעולות כלליות</v>
          </cell>
        </row>
        <row r="337">
          <cell r="E337" t="str">
            <v>פעולות כלליות</v>
          </cell>
        </row>
        <row r="338">
          <cell r="E338" t="str">
            <v>פעולות כלליות</v>
          </cell>
        </row>
        <row r="339">
          <cell r="E339" t="str">
            <v>שכר כללי</v>
          </cell>
        </row>
        <row r="340">
          <cell r="E340" t="str">
            <v>פעולות כלליות</v>
          </cell>
        </row>
        <row r="341">
          <cell r="E341" t="str">
            <v>פעולות כלליות</v>
          </cell>
        </row>
        <row r="342">
          <cell r="E342" t="str">
            <v>פעולות כלליות</v>
          </cell>
        </row>
        <row r="343">
          <cell r="E343" t="str">
            <v>פעולות כלליות</v>
          </cell>
        </row>
        <row r="344">
          <cell r="E344" t="str">
            <v>פעולות כלליות</v>
          </cell>
        </row>
        <row r="345">
          <cell r="E345" t="str">
            <v>שכר כללי</v>
          </cell>
        </row>
        <row r="346">
          <cell r="E346" t="str">
            <v>פעולות כלליות</v>
          </cell>
        </row>
        <row r="347">
          <cell r="E347" t="str">
            <v>פעולות כלליות</v>
          </cell>
        </row>
        <row r="348">
          <cell r="E348" t="str">
            <v>פעולות כלליות</v>
          </cell>
        </row>
        <row r="349">
          <cell r="E349" t="str">
            <v>פעולות כלליות</v>
          </cell>
        </row>
        <row r="350">
          <cell r="E350" t="str">
            <v>פעולות כלליות</v>
          </cell>
        </row>
        <row r="351">
          <cell r="E351" t="str">
            <v>פעולות כלליות</v>
          </cell>
        </row>
        <row r="352">
          <cell r="E352" t="str">
            <v>שכר כללי</v>
          </cell>
        </row>
        <row r="353">
          <cell r="E353" t="str">
            <v>פעולות כלליות</v>
          </cell>
        </row>
        <row r="354">
          <cell r="E354" t="str">
            <v>פעולות כלליות</v>
          </cell>
        </row>
        <row r="355">
          <cell r="E355" t="str">
            <v>פעולות כלליות</v>
          </cell>
        </row>
        <row r="356">
          <cell r="E356" t="str">
            <v>שכר כללי</v>
          </cell>
        </row>
        <row r="357">
          <cell r="E357" t="str">
            <v>פעולות כלליות</v>
          </cell>
        </row>
        <row r="358">
          <cell r="E358" t="str">
            <v>פעולות כלליות</v>
          </cell>
        </row>
        <row r="359">
          <cell r="E359" t="str">
            <v>פעולות כלליות</v>
          </cell>
        </row>
        <row r="360">
          <cell r="E360" t="str">
            <v>פעולות כלליות</v>
          </cell>
        </row>
        <row r="361">
          <cell r="E361" t="str">
            <v>פעולות כלליות</v>
          </cell>
        </row>
        <row r="362">
          <cell r="E362" t="str">
            <v>פעולות כלליות</v>
          </cell>
        </row>
        <row r="363">
          <cell r="E363" t="str">
            <v>פעולות כלליות</v>
          </cell>
        </row>
        <row r="364">
          <cell r="E364" t="str">
            <v>פעולות כלליות</v>
          </cell>
        </row>
        <row r="365">
          <cell r="E365" t="str">
            <v>פעולות כלליות</v>
          </cell>
        </row>
        <row r="366">
          <cell r="E366" t="str">
            <v>פעולות כלליות</v>
          </cell>
        </row>
        <row r="367">
          <cell r="E367" t="str">
            <v>שכר כללי</v>
          </cell>
        </row>
        <row r="368">
          <cell r="E368" t="str">
            <v>פעולות כלליות</v>
          </cell>
        </row>
        <row r="369">
          <cell r="E369" t="str">
            <v>פעולות כלליות</v>
          </cell>
        </row>
        <row r="370">
          <cell r="E370" t="str">
            <v>פעולות כלליות</v>
          </cell>
        </row>
        <row r="371">
          <cell r="E371" t="str">
            <v>פעולות כלליות</v>
          </cell>
        </row>
        <row r="372">
          <cell r="E372" t="str">
            <v>פעולות כלליות</v>
          </cell>
        </row>
        <row r="373">
          <cell r="E373" t="str">
            <v>פעולות כלליות</v>
          </cell>
        </row>
        <row r="374">
          <cell r="E374" t="str">
            <v>הוצאות מימון     </v>
          </cell>
        </row>
        <row r="375">
          <cell r="E375" t="str">
            <v>הוצאות מימון     </v>
          </cell>
        </row>
        <row r="376">
          <cell r="E376" t="str">
            <v>הוצאות מימון     </v>
          </cell>
        </row>
        <row r="377">
          <cell r="E377" t="str">
            <v>הוצאות מימון     </v>
          </cell>
        </row>
        <row r="378">
          <cell r="E378" t="str">
            <v>הוצאות מימון     </v>
          </cell>
        </row>
        <row r="379">
          <cell r="E379" t="str">
            <v>פרעון מלוות אחרות     </v>
          </cell>
        </row>
        <row r="380">
          <cell r="E380" t="str">
            <v>פרעון מלוות אחרות     </v>
          </cell>
        </row>
        <row r="381">
          <cell r="E381" t="str">
            <v>פרעון מלוות אחרות     </v>
          </cell>
        </row>
        <row r="382">
          <cell r="E382" t="str">
            <v>שכר כללי</v>
          </cell>
        </row>
        <row r="383">
          <cell r="E383" t="str">
            <v>פעולות כלליות</v>
          </cell>
        </row>
        <row r="384">
          <cell r="E384" t="str">
            <v>פעולות כלליות</v>
          </cell>
        </row>
        <row r="385">
          <cell r="E385" t="str">
            <v>פעולות כלליות</v>
          </cell>
        </row>
        <row r="386">
          <cell r="E386" t="str">
            <v>פעולות כלליות</v>
          </cell>
        </row>
        <row r="387">
          <cell r="E387" t="str">
            <v>פעולות כלליות</v>
          </cell>
        </row>
        <row r="388">
          <cell r="E388" t="str">
            <v>פעולות כלליות</v>
          </cell>
        </row>
        <row r="389">
          <cell r="E389" t="str">
            <v>פעולות כלליות</v>
          </cell>
        </row>
        <row r="390">
          <cell r="E390" t="str">
            <v>שכר כללי</v>
          </cell>
        </row>
        <row r="391">
          <cell r="E391" t="str">
            <v>פעולות כלליות</v>
          </cell>
        </row>
        <row r="392">
          <cell r="E392" t="str">
            <v>פעולות כלליות</v>
          </cell>
        </row>
        <row r="393">
          <cell r="E393" t="str">
            <v>פעולות כלליות</v>
          </cell>
        </row>
        <row r="394">
          <cell r="E394" t="str">
            <v>פעולות כלליות</v>
          </cell>
        </row>
        <row r="395">
          <cell r="E395" t="str">
            <v>פעולות כלליות</v>
          </cell>
        </row>
        <row r="396">
          <cell r="E396" t="str">
            <v>שכר כללי</v>
          </cell>
        </row>
        <row r="397">
          <cell r="E397" t="str">
            <v>פעולות כלליות</v>
          </cell>
        </row>
        <row r="398">
          <cell r="E398" t="str">
            <v>פעולות כלליות</v>
          </cell>
        </row>
        <row r="399">
          <cell r="E399" t="str">
            <v>פעולות כלליות</v>
          </cell>
        </row>
        <row r="400">
          <cell r="E400" t="str">
            <v>פעולות כלליות</v>
          </cell>
        </row>
        <row r="401">
          <cell r="E401" t="str">
            <v>פעולות כלליות</v>
          </cell>
        </row>
        <row r="402">
          <cell r="E402" t="str">
            <v>פעולות כלליות</v>
          </cell>
        </row>
        <row r="403">
          <cell r="E403" t="str">
            <v>פעולות כלליות</v>
          </cell>
        </row>
        <row r="404">
          <cell r="E404" t="str">
            <v>פעולות כלליות</v>
          </cell>
        </row>
        <row r="405">
          <cell r="E405" t="str">
            <v>פעולות כלליות</v>
          </cell>
        </row>
        <row r="406">
          <cell r="E406" t="str">
            <v>פעולות כלליות</v>
          </cell>
        </row>
        <row r="407">
          <cell r="E407" t="str">
            <v>פעולות כלליות</v>
          </cell>
        </row>
        <row r="408">
          <cell r="E408" t="str">
            <v>פעולות כלליות</v>
          </cell>
        </row>
        <row r="409">
          <cell r="E409" t="str">
            <v>פעולות כלליות</v>
          </cell>
        </row>
        <row r="410">
          <cell r="E410" t="str">
            <v>פעולות כלליות</v>
          </cell>
        </row>
        <row r="411">
          <cell r="E411" t="str">
            <v>שכר כללי</v>
          </cell>
        </row>
        <row r="412">
          <cell r="E412" t="str">
            <v>פעולות כלליות</v>
          </cell>
        </row>
        <row r="413">
          <cell r="E413" t="str">
            <v>פעולות כלליות</v>
          </cell>
        </row>
        <row r="414">
          <cell r="E414" t="str">
            <v>פעולות כלליות</v>
          </cell>
        </row>
        <row r="415">
          <cell r="E415" t="str">
            <v>פעולות כלליות</v>
          </cell>
        </row>
        <row r="416">
          <cell r="E416" t="str">
            <v>פעולות כלליות</v>
          </cell>
        </row>
        <row r="417">
          <cell r="E417" t="str">
            <v>פעולות כלליות</v>
          </cell>
        </row>
        <row r="418">
          <cell r="E418" t="str">
            <v>פעולות כלליות</v>
          </cell>
        </row>
        <row r="419">
          <cell r="E419" t="str">
            <v>פעולות כלליות</v>
          </cell>
        </row>
        <row r="420">
          <cell r="E420" t="str">
            <v>פעולות כלליות</v>
          </cell>
        </row>
        <row r="421">
          <cell r="E421" t="str">
            <v>פעולות כלליות</v>
          </cell>
        </row>
        <row r="422">
          <cell r="E422" t="str">
            <v>פעולות כלליות</v>
          </cell>
        </row>
        <row r="423">
          <cell r="E423" t="str">
            <v>פעולות כלליות</v>
          </cell>
        </row>
        <row r="424">
          <cell r="E424" t="str">
            <v>שכר כללי</v>
          </cell>
        </row>
        <row r="425">
          <cell r="E425" t="str">
            <v>פעולות כלליות</v>
          </cell>
        </row>
        <row r="426">
          <cell r="E426" t="str">
            <v>פעולות כלליות</v>
          </cell>
        </row>
        <row r="427">
          <cell r="E427" t="str">
            <v>פעולות כלליות</v>
          </cell>
        </row>
        <row r="428">
          <cell r="E428" t="str">
            <v>פעולות כלליות</v>
          </cell>
        </row>
        <row r="429">
          <cell r="E429" t="str">
            <v>פעולות כלליות</v>
          </cell>
        </row>
        <row r="430">
          <cell r="E430" t="str">
            <v>פעולות כלליות</v>
          </cell>
        </row>
        <row r="431">
          <cell r="E431" t="str">
            <v>פעולות כלליות</v>
          </cell>
        </row>
        <row r="432">
          <cell r="E432" t="str">
            <v>פעולות כלליות</v>
          </cell>
        </row>
        <row r="433">
          <cell r="E433" t="str">
            <v>פעולות כלליות</v>
          </cell>
          <cell r="S433">
            <v>-130000</v>
          </cell>
        </row>
        <row r="434">
          <cell r="E434" t="str">
            <v>פעולות כלליות</v>
          </cell>
        </row>
        <row r="435">
          <cell r="E435" t="str">
            <v>שכר כללי</v>
          </cell>
        </row>
        <row r="436">
          <cell r="E436" t="str">
            <v>פעולות כלליות</v>
          </cell>
        </row>
        <row r="437">
          <cell r="E437" t="str">
            <v>פעולות כלליות</v>
          </cell>
        </row>
        <row r="438">
          <cell r="E438" t="str">
            <v>פעולות כלליות</v>
          </cell>
        </row>
        <row r="439">
          <cell r="E439" t="str">
            <v>פעולות כלליות</v>
          </cell>
        </row>
        <row r="440">
          <cell r="E440" t="str">
            <v>פעולות כלליות</v>
          </cell>
        </row>
        <row r="441">
          <cell r="E441" t="str">
            <v>פעולות כלליות</v>
          </cell>
        </row>
        <row r="442">
          <cell r="E442" t="str">
            <v>שכר כללי</v>
          </cell>
        </row>
        <row r="443">
          <cell r="E443" t="str">
            <v>פעולות כלליות</v>
          </cell>
        </row>
        <row r="444">
          <cell r="E444" t="str">
            <v>פעולות כלליות</v>
          </cell>
        </row>
        <row r="445">
          <cell r="E445" t="str">
            <v>פעולות כלליות</v>
          </cell>
        </row>
        <row r="446">
          <cell r="E446" t="str">
            <v>פעולות כלליות</v>
          </cell>
        </row>
        <row r="447">
          <cell r="E447" t="str">
            <v>פעולות כלליות</v>
          </cell>
        </row>
        <row r="448">
          <cell r="E448" t="str">
            <v>פעולות כלליות</v>
          </cell>
        </row>
        <row r="449">
          <cell r="E449" t="str">
            <v>פעולות כלליות</v>
          </cell>
        </row>
        <row r="450">
          <cell r="E450" t="str">
            <v>פעולות כלליות</v>
          </cell>
        </row>
        <row r="451">
          <cell r="E451" t="str">
            <v>שכר כללי</v>
          </cell>
        </row>
        <row r="452">
          <cell r="E452" t="str">
            <v>שכר כללי</v>
          </cell>
        </row>
        <row r="453">
          <cell r="E453" t="str">
            <v>פעולות כלליות</v>
          </cell>
        </row>
        <row r="454">
          <cell r="E454" t="str">
            <v>שכר כללי</v>
          </cell>
        </row>
        <row r="455">
          <cell r="E455" t="str">
            <v>פעולות כלליות</v>
          </cell>
          <cell r="S455">
            <v>-300000</v>
          </cell>
        </row>
        <row r="456">
          <cell r="E456" t="str">
            <v>שכר כללי</v>
          </cell>
        </row>
        <row r="457">
          <cell r="E457" t="str">
            <v>שכר כללי</v>
          </cell>
        </row>
        <row r="458">
          <cell r="E458" t="str">
            <v>פעולות כלליות</v>
          </cell>
        </row>
        <row r="459">
          <cell r="E459" t="str">
            <v>פעולות כלליות</v>
          </cell>
        </row>
        <row r="460">
          <cell r="E460" t="str">
            <v>פעולות כלליות</v>
          </cell>
        </row>
        <row r="461">
          <cell r="E461" t="str">
            <v>פעולות כלליות</v>
          </cell>
        </row>
        <row r="462">
          <cell r="E462" t="str">
            <v>פעולות כלליות</v>
          </cell>
        </row>
        <row r="463">
          <cell r="E463" t="str">
            <v>פעולות כלליות</v>
          </cell>
        </row>
        <row r="464">
          <cell r="E464" t="str">
            <v>פעולות כלליות</v>
          </cell>
        </row>
        <row r="465">
          <cell r="E465" t="str">
            <v>פעולות כלליות</v>
          </cell>
        </row>
        <row r="466">
          <cell r="E466" t="str">
            <v>פעולות כלליות</v>
          </cell>
        </row>
        <row r="467">
          <cell r="E467" t="str">
            <v>פעולות כלליות</v>
          </cell>
        </row>
        <row r="468">
          <cell r="E468" t="str">
            <v>שכר כללי</v>
          </cell>
        </row>
        <row r="469">
          <cell r="E469" t="str">
            <v>שכר כללי</v>
          </cell>
        </row>
        <row r="470">
          <cell r="E470" t="str">
            <v>שכר כללי</v>
          </cell>
        </row>
        <row r="471">
          <cell r="E471" t="str">
            <v>פעולות כלליות</v>
          </cell>
        </row>
        <row r="472">
          <cell r="E472" t="str">
            <v>פעולות כלליות</v>
          </cell>
        </row>
        <row r="473">
          <cell r="E473" t="str">
            <v>פעולות כלליות</v>
          </cell>
        </row>
        <row r="474">
          <cell r="E474" t="str">
            <v>פעולות כלליות</v>
          </cell>
        </row>
        <row r="475">
          <cell r="E475" t="str">
            <v>פעולות כלליות</v>
          </cell>
        </row>
        <row r="476">
          <cell r="E476" t="str">
            <v>שכר כללי</v>
          </cell>
        </row>
        <row r="477">
          <cell r="E477" t="str">
            <v>פעולות כלליות</v>
          </cell>
        </row>
        <row r="478">
          <cell r="E478" t="str">
            <v>פעולות כלליות</v>
          </cell>
        </row>
        <row r="479">
          <cell r="E479" t="str">
            <v>פעולות כלליות</v>
          </cell>
        </row>
        <row r="480">
          <cell r="E480" t="str">
            <v>פעולות כלליות</v>
          </cell>
        </row>
        <row r="481">
          <cell r="E481" t="str">
            <v>פעולות כלליות</v>
          </cell>
        </row>
        <row r="482">
          <cell r="E482" t="str">
            <v>פעולות כלליות</v>
          </cell>
        </row>
        <row r="483">
          <cell r="E483" t="str">
            <v>פעולות כלליות</v>
          </cell>
        </row>
        <row r="484">
          <cell r="E484" t="str">
            <v>פעולות כלליות</v>
          </cell>
        </row>
        <row r="485">
          <cell r="E485" t="str">
            <v>פעולות כלליות</v>
          </cell>
        </row>
        <row r="486">
          <cell r="E486" t="str">
            <v>פעולות כלליות</v>
          </cell>
        </row>
        <row r="487">
          <cell r="E487" t="str">
            <v>פעולות כלליות</v>
          </cell>
        </row>
        <row r="488">
          <cell r="E488" t="str">
            <v>פעולות כלליות</v>
          </cell>
        </row>
        <row r="489">
          <cell r="E489" t="str">
            <v>פעולות כלליות</v>
          </cell>
        </row>
        <row r="490">
          <cell r="E490" t="str">
            <v>פעולות כלליות</v>
          </cell>
          <cell r="S490">
            <v>-150000</v>
          </cell>
        </row>
        <row r="491">
          <cell r="E491" t="str">
            <v>פעולות כלליות</v>
          </cell>
        </row>
        <row r="492">
          <cell r="E492" t="str">
            <v>פעולות כלליות</v>
          </cell>
        </row>
        <row r="493">
          <cell r="E493" t="str">
            <v>פעולות כלליות</v>
          </cell>
        </row>
        <row r="494">
          <cell r="E494" t="str">
            <v>פעולות כלליות</v>
          </cell>
        </row>
        <row r="495">
          <cell r="E495" t="str">
            <v>פעולות כלליות</v>
          </cell>
        </row>
        <row r="496">
          <cell r="E496" t="str">
            <v>פעולות כלליות</v>
          </cell>
        </row>
        <row r="497">
          <cell r="E497" t="str">
            <v>פעולות כלליות</v>
          </cell>
        </row>
        <row r="498">
          <cell r="E498" t="str">
            <v>פעולות כלליות</v>
          </cell>
        </row>
        <row r="499">
          <cell r="E499" t="str">
            <v>פעולות כלליות</v>
          </cell>
        </row>
        <row r="500">
          <cell r="E500" t="str">
            <v>שכר כללי</v>
          </cell>
        </row>
        <row r="501">
          <cell r="E501" t="str">
            <v>פעולות כלליות</v>
          </cell>
        </row>
        <row r="502">
          <cell r="E502" t="str">
            <v>פעולות כלליות</v>
          </cell>
        </row>
        <row r="503">
          <cell r="E503" t="str">
            <v>פעולות כלליות</v>
          </cell>
        </row>
        <row r="504">
          <cell r="E504" t="str">
            <v>פעולות כלליות</v>
          </cell>
        </row>
        <row r="505">
          <cell r="E505" t="str">
            <v>פעולות כלליות</v>
          </cell>
        </row>
        <row r="506">
          <cell r="E506" t="str">
            <v>פעולות כלליות</v>
          </cell>
        </row>
        <row r="507">
          <cell r="E507" t="str">
            <v>שכר כללי</v>
          </cell>
        </row>
        <row r="508">
          <cell r="E508" t="str">
            <v>פעולות כלליות</v>
          </cell>
        </row>
        <row r="509">
          <cell r="E509" t="str">
            <v>פעולות כלליות</v>
          </cell>
        </row>
        <row r="510">
          <cell r="E510" t="str">
            <v>פעולות כלליות</v>
          </cell>
        </row>
        <row r="511">
          <cell r="E511" t="str">
            <v>פעולות כלליות</v>
          </cell>
        </row>
        <row r="512">
          <cell r="E512" t="str">
            <v>שכר כללי</v>
          </cell>
        </row>
        <row r="513">
          <cell r="E513" t="str">
            <v>פעולות כלליות</v>
          </cell>
        </row>
        <row r="514">
          <cell r="E514" t="str">
            <v>פעולות כלליות</v>
          </cell>
        </row>
        <row r="515">
          <cell r="E515" t="str">
            <v>פעולות כלליות</v>
          </cell>
        </row>
        <row r="516">
          <cell r="E516" t="str">
            <v>פעולות כלליות</v>
          </cell>
        </row>
        <row r="517">
          <cell r="E517" t="str">
            <v>פעולות כלליות</v>
          </cell>
        </row>
        <row r="518">
          <cell r="E518" t="str">
            <v>פעולות כלליות</v>
          </cell>
        </row>
        <row r="519">
          <cell r="E519" t="str">
            <v>פעולות כלליות</v>
          </cell>
        </row>
        <row r="520">
          <cell r="E520" t="str">
            <v>פעולות כלליות</v>
          </cell>
        </row>
        <row r="521">
          <cell r="E521" t="str">
            <v>פעולות כלליות</v>
          </cell>
        </row>
        <row r="522">
          <cell r="E522" t="str">
            <v>פעולות כלליות</v>
          </cell>
        </row>
        <row r="523">
          <cell r="E523" t="str">
            <v>פעולות כלליות</v>
          </cell>
        </row>
        <row r="524">
          <cell r="E524" t="str">
            <v>שכר כללי</v>
          </cell>
        </row>
        <row r="525">
          <cell r="E525" t="str">
            <v>פעולות כלליות</v>
          </cell>
        </row>
        <row r="526">
          <cell r="E526" t="str">
            <v>פעולות כלליות</v>
          </cell>
        </row>
        <row r="527">
          <cell r="E527" t="str">
            <v>פעולות כלליות</v>
          </cell>
        </row>
        <row r="528">
          <cell r="E528" t="str">
            <v>פעולות כלליות</v>
          </cell>
        </row>
        <row r="529">
          <cell r="E529" t="str">
            <v>פעולות כלליות</v>
          </cell>
        </row>
        <row r="530">
          <cell r="E530" t="str">
            <v>פעולות כלליות</v>
          </cell>
        </row>
        <row r="531">
          <cell r="E531" t="str">
            <v>פעולות כלליות</v>
          </cell>
        </row>
        <row r="532">
          <cell r="E532" t="str">
            <v>פעולות כלליות</v>
          </cell>
        </row>
        <row r="533">
          <cell r="E533" t="str">
            <v>פעולות כלליות</v>
          </cell>
        </row>
        <row r="534">
          <cell r="E534" t="str">
            <v>פעולות כלליות</v>
          </cell>
        </row>
        <row r="535">
          <cell r="E535" t="str">
            <v>פעולות כלליות</v>
          </cell>
        </row>
        <row r="536">
          <cell r="E536" t="str">
            <v>פעולות כלליות</v>
          </cell>
        </row>
        <row r="537">
          <cell r="E537" t="str">
            <v>פעולות כלליות</v>
          </cell>
        </row>
        <row r="538">
          <cell r="E538" t="str">
            <v>פעולות כלליות</v>
          </cell>
        </row>
        <row r="539">
          <cell r="E539" t="str">
            <v>פעולות כלליות</v>
          </cell>
        </row>
        <row r="540">
          <cell r="E540" t="str">
            <v>פעולות כלליות</v>
          </cell>
        </row>
        <row r="541">
          <cell r="E541" t="str">
            <v>פעולות כלליות</v>
          </cell>
        </row>
        <row r="542">
          <cell r="E542" t="str">
            <v>פעולות כלליות</v>
          </cell>
        </row>
        <row r="543">
          <cell r="E543" t="str">
            <v>שכר כללי</v>
          </cell>
        </row>
        <row r="544">
          <cell r="E544" t="str">
            <v>שכר כללי</v>
          </cell>
        </row>
        <row r="545">
          <cell r="E545" t="str">
            <v>פעולות כלליות</v>
          </cell>
        </row>
        <row r="546">
          <cell r="E546" t="str">
            <v>פעולות כלליות</v>
          </cell>
          <cell r="S546">
            <v>-500000</v>
          </cell>
        </row>
        <row r="547">
          <cell r="E547" t="str">
            <v>פעולות כלליות</v>
          </cell>
          <cell r="S547">
            <v>-800000</v>
          </cell>
        </row>
        <row r="548">
          <cell r="E548" t="str">
            <v>פעולות כלליות</v>
          </cell>
          <cell r="S548">
            <v>-200000</v>
          </cell>
        </row>
        <row r="549">
          <cell r="E549" t="str">
            <v>פעולות כלליות</v>
          </cell>
        </row>
        <row r="550">
          <cell r="E550" t="str">
            <v>פעולות כלליות</v>
          </cell>
          <cell r="S550">
            <v>-500000</v>
          </cell>
        </row>
        <row r="551">
          <cell r="E551" t="str">
            <v>פעולות כלליות</v>
          </cell>
        </row>
        <row r="552">
          <cell r="E552" t="str">
            <v>שכר כללי</v>
          </cell>
        </row>
        <row r="553">
          <cell r="E553" t="str">
            <v>פעולות כלליות</v>
          </cell>
        </row>
        <row r="554">
          <cell r="E554" t="str">
            <v>פעולות כלליות</v>
          </cell>
        </row>
        <row r="555">
          <cell r="E555" t="str">
            <v>פעולות כלליות</v>
          </cell>
        </row>
        <row r="556">
          <cell r="E556" t="str">
            <v>פעולות כלליות</v>
          </cell>
        </row>
        <row r="557">
          <cell r="E557" t="str">
            <v>פעולות כלליות</v>
          </cell>
        </row>
        <row r="558">
          <cell r="E558" t="str">
            <v>שכר כללי</v>
          </cell>
        </row>
        <row r="559">
          <cell r="E559" t="str">
            <v>פעולות כלליות</v>
          </cell>
        </row>
        <row r="560">
          <cell r="E560" t="str">
            <v>פעולות כלליות</v>
          </cell>
        </row>
        <row r="561">
          <cell r="E561" t="str">
            <v>פעולות כלליות</v>
          </cell>
        </row>
        <row r="562">
          <cell r="E562" t="str">
            <v>שכר כללי</v>
          </cell>
        </row>
        <row r="563">
          <cell r="E563" t="str">
            <v>פעולות כלליות</v>
          </cell>
          <cell r="S563">
            <v>-255000</v>
          </cell>
        </row>
        <row r="564">
          <cell r="E564" t="str">
            <v>פעולות כלליות</v>
          </cell>
          <cell r="S564">
            <v>0</v>
          </cell>
        </row>
        <row r="565">
          <cell r="E565" t="str">
            <v>פעולות כלליות</v>
          </cell>
        </row>
        <row r="566">
          <cell r="E566" t="str">
            <v>פעולות כלליות</v>
          </cell>
        </row>
        <row r="567">
          <cell r="E567" t="str">
            <v>שכר כללי</v>
          </cell>
        </row>
        <row r="568">
          <cell r="E568" t="str">
            <v>פעולות כלליות</v>
          </cell>
        </row>
        <row r="569">
          <cell r="E569" t="str">
            <v>פעולות כלליות</v>
          </cell>
        </row>
        <row r="570">
          <cell r="E570" t="str">
            <v>פעולות כלליות</v>
          </cell>
        </row>
        <row r="571">
          <cell r="E571" t="str">
            <v>פעולות כלליות</v>
          </cell>
        </row>
        <row r="572">
          <cell r="E572" t="str">
            <v>פעולות כלליות</v>
          </cell>
        </row>
        <row r="573">
          <cell r="E573" t="str">
            <v>פעולות כלליות</v>
          </cell>
        </row>
        <row r="574">
          <cell r="E574" t="str">
            <v>פעולות כלליות</v>
          </cell>
        </row>
        <row r="575">
          <cell r="E575" t="str">
            <v>שכר כללי</v>
          </cell>
        </row>
        <row r="576">
          <cell r="E576" t="str">
            <v>פעולות כלליות</v>
          </cell>
        </row>
        <row r="577">
          <cell r="E577" t="str">
            <v>פעולות כלליות</v>
          </cell>
        </row>
        <row r="578">
          <cell r="E578" t="str">
            <v>פעולות כלליות</v>
          </cell>
        </row>
        <row r="579">
          <cell r="E579" t="str">
            <v>פעולות כלליות</v>
          </cell>
        </row>
        <row r="580">
          <cell r="E580" t="str">
            <v>פעולות כלליות</v>
          </cell>
        </row>
        <row r="581">
          <cell r="E581" t="str">
            <v>פעולות כלליות</v>
          </cell>
        </row>
        <row r="582">
          <cell r="E582" t="str">
            <v>פעולות כלליות</v>
          </cell>
        </row>
        <row r="583">
          <cell r="E583" t="str">
            <v>פעולות כלליות</v>
          </cell>
        </row>
        <row r="584">
          <cell r="E584" t="str">
            <v>שכר עובדי חינוך</v>
          </cell>
        </row>
        <row r="585">
          <cell r="E585" t="str">
            <v>פעולות חינוך</v>
          </cell>
        </row>
        <row r="586">
          <cell r="E586" t="str">
            <v>פעולות חינוך</v>
          </cell>
        </row>
        <row r="587">
          <cell r="E587" t="str">
            <v>פעולות חינוך</v>
          </cell>
        </row>
        <row r="588">
          <cell r="E588" t="str">
            <v>פעולות חינוך</v>
          </cell>
        </row>
        <row r="589">
          <cell r="E589" t="str">
            <v>פעולות חינוך</v>
          </cell>
        </row>
        <row r="590">
          <cell r="E590" t="str">
            <v>פעולות חינוך</v>
          </cell>
        </row>
        <row r="591">
          <cell r="E591" t="str">
            <v>פעולות חינוך</v>
          </cell>
        </row>
        <row r="592">
          <cell r="E592" t="str">
            <v>פעולות חינוך</v>
          </cell>
          <cell r="S592">
            <v>-239000</v>
          </cell>
        </row>
        <row r="593">
          <cell r="E593" t="str">
            <v>פעולות חינוך</v>
          </cell>
        </row>
        <row r="594">
          <cell r="E594" t="str">
            <v>פעולות חינוך</v>
          </cell>
          <cell r="S594">
            <v>-109044</v>
          </cell>
        </row>
        <row r="595">
          <cell r="E595" t="str">
            <v>פעולות חינוך</v>
          </cell>
        </row>
        <row r="596">
          <cell r="E596" t="str">
            <v>פעולות חינוך</v>
          </cell>
        </row>
        <row r="597">
          <cell r="E597" t="str">
            <v>פעולות כלליות</v>
          </cell>
          <cell r="S597">
            <v>0</v>
          </cell>
        </row>
        <row r="598">
          <cell r="E598" t="str">
            <v>פעולות כלליות</v>
          </cell>
          <cell r="S598">
            <v>0</v>
          </cell>
        </row>
        <row r="599">
          <cell r="E599" t="str">
            <v>פעולות כלליות</v>
          </cell>
          <cell r="S599">
            <v>-300000</v>
          </cell>
        </row>
        <row r="600">
          <cell r="E600" t="str">
            <v>פעולות כלליות</v>
          </cell>
          <cell r="S600">
            <v>-100000</v>
          </cell>
        </row>
        <row r="601">
          <cell r="E601" t="str">
            <v>פעולות כלליות</v>
          </cell>
        </row>
        <row r="602">
          <cell r="E602" t="str">
            <v>פעולות רווחה     </v>
          </cell>
        </row>
        <row r="603">
          <cell r="E603" t="str">
            <v>משרד החינוך</v>
          </cell>
        </row>
        <row r="604">
          <cell r="E604" t="str">
            <v>פעולות חינוך</v>
          </cell>
        </row>
        <row r="605">
          <cell r="E605" t="str">
            <v>פעולות כלליות</v>
          </cell>
          <cell r="S605">
            <v>-279900</v>
          </cell>
        </row>
        <row r="606">
          <cell r="E606" t="str">
            <v>פעולות חינוך</v>
          </cell>
        </row>
        <row r="607">
          <cell r="E607" t="str">
            <v>פעולות חינוך</v>
          </cell>
        </row>
        <row r="608">
          <cell r="E608" t="str">
            <v>פעולות חינוך</v>
          </cell>
          <cell r="S608">
            <v>0</v>
          </cell>
        </row>
        <row r="609">
          <cell r="E609" t="str">
            <v>שכר עובדי חינוך</v>
          </cell>
        </row>
        <row r="610">
          <cell r="E610" t="str">
            <v>פעולות חינוך</v>
          </cell>
        </row>
        <row r="611">
          <cell r="E611" t="str">
            <v>פעולות חינוך</v>
          </cell>
        </row>
        <row r="612">
          <cell r="E612" t="str">
            <v>פעולות חינוך</v>
          </cell>
        </row>
        <row r="613">
          <cell r="E613" t="str">
            <v>פעולות חינוך</v>
          </cell>
        </row>
        <row r="614">
          <cell r="E614" t="str">
            <v>פעולות חינוך</v>
          </cell>
        </row>
        <row r="615">
          <cell r="E615" t="str">
            <v>שכר עובדי חינוך</v>
          </cell>
        </row>
        <row r="616">
          <cell r="E616" t="str">
            <v>פעולות חינוך</v>
          </cell>
        </row>
        <row r="617">
          <cell r="E617" t="str">
            <v>שכר עובדי חינוך</v>
          </cell>
        </row>
        <row r="618">
          <cell r="E618" t="str">
            <v>פעולות חינוך</v>
          </cell>
        </row>
        <row r="619">
          <cell r="E619" t="str">
            <v>פעולות חינוך</v>
          </cell>
        </row>
        <row r="620">
          <cell r="E620" t="str">
            <v>פעולות חינוך</v>
          </cell>
        </row>
        <row r="621">
          <cell r="E621" t="str">
            <v>פעולות חינוך</v>
          </cell>
        </row>
        <row r="622">
          <cell r="E622" t="str">
            <v>פעולות חינוך</v>
          </cell>
        </row>
        <row r="623">
          <cell r="E623" t="str">
            <v>פעולות חינוך</v>
          </cell>
        </row>
        <row r="624">
          <cell r="E624" t="str">
            <v>פעולות חינוך</v>
          </cell>
        </row>
        <row r="625">
          <cell r="E625" t="str">
            <v>פעולות חינוך</v>
          </cell>
        </row>
        <row r="626">
          <cell r="E626" t="str">
            <v>פעולות חינוך</v>
          </cell>
        </row>
        <row r="627">
          <cell r="E627" t="str">
            <v>שכר עובדי חינוך</v>
          </cell>
        </row>
        <row r="628">
          <cell r="E628" t="str">
            <v>פעולות חינוך</v>
          </cell>
        </row>
        <row r="629">
          <cell r="E629" t="str">
            <v>פעולות חינוך</v>
          </cell>
        </row>
        <row r="630">
          <cell r="E630" t="str">
            <v>פעולות חינוך</v>
          </cell>
        </row>
        <row r="631">
          <cell r="E631" t="str">
            <v>שכר עובדי חינוך</v>
          </cell>
        </row>
        <row r="632">
          <cell r="E632" t="str">
            <v>פעולות חינוך</v>
          </cell>
        </row>
        <row r="633">
          <cell r="E633" t="str">
            <v>פעולות חינוך</v>
          </cell>
        </row>
        <row r="634">
          <cell r="E634" t="str">
            <v>פעולות חינוך</v>
          </cell>
        </row>
        <row r="635">
          <cell r="E635" t="str">
            <v>שכר עובדי חינוך</v>
          </cell>
        </row>
        <row r="636">
          <cell r="E636" t="str">
            <v>פעולות חינוך</v>
          </cell>
        </row>
        <row r="637">
          <cell r="E637" t="str">
            <v>שכר עובדי חינוך</v>
          </cell>
        </row>
        <row r="638">
          <cell r="E638" t="str">
            <v>פעולות חינוך</v>
          </cell>
        </row>
        <row r="639">
          <cell r="E639" t="str">
            <v>שכר עובדי חינוך</v>
          </cell>
        </row>
        <row r="640">
          <cell r="E640" t="str">
            <v>פעולות חינוך</v>
          </cell>
        </row>
        <row r="641">
          <cell r="E641" t="str">
            <v>שכר עובדי חינוך</v>
          </cell>
        </row>
        <row r="642">
          <cell r="E642" t="str">
            <v>פעולות חינוך</v>
          </cell>
        </row>
        <row r="643">
          <cell r="E643" t="str">
            <v>פעולות חינוך</v>
          </cell>
        </row>
        <row r="644">
          <cell r="E644" t="str">
            <v>שכר עובדי חינוך</v>
          </cell>
        </row>
        <row r="645">
          <cell r="E645" t="str">
            <v>פעולות חינוך</v>
          </cell>
        </row>
        <row r="646">
          <cell r="E646" t="str">
            <v>פעולות חינוך</v>
          </cell>
        </row>
        <row r="647">
          <cell r="E647" t="str">
            <v>פעולות חינוך</v>
          </cell>
        </row>
        <row r="648">
          <cell r="E648" t="str">
            <v>פעולות חינוך</v>
          </cell>
        </row>
        <row r="649">
          <cell r="E649" t="str">
            <v>פעולות חינוך</v>
          </cell>
        </row>
        <row r="650">
          <cell r="E650" t="str">
            <v>פעולות חינוך</v>
          </cell>
        </row>
        <row r="651">
          <cell r="E651" t="str">
            <v>פעולות חינוך</v>
          </cell>
        </row>
        <row r="652">
          <cell r="E652" t="str">
            <v>פעולות חינוך</v>
          </cell>
        </row>
        <row r="653">
          <cell r="E653" t="str">
            <v>פעולות חינוך</v>
          </cell>
        </row>
        <row r="654">
          <cell r="E654" t="str">
            <v>פעולות חינוך</v>
          </cell>
        </row>
        <row r="655">
          <cell r="E655" t="str">
            <v>פעולות חינוך</v>
          </cell>
        </row>
        <row r="656">
          <cell r="E656" t="str">
            <v>פעולות חינוך</v>
          </cell>
        </row>
        <row r="657">
          <cell r="E657" t="str">
            <v>פעולות חינוך</v>
          </cell>
        </row>
        <row r="658">
          <cell r="E658" t="str">
            <v>פעולות חינוך</v>
          </cell>
        </row>
        <row r="659">
          <cell r="E659" t="str">
            <v>פעולות חינוך</v>
          </cell>
        </row>
        <row r="660">
          <cell r="E660" t="str">
            <v>פעולות חינוך</v>
          </cell>
        </row>
        <row r="661">
          <cell r="E661" t="str">
            <v>פעולות חינוך</v>
          </cell>
        </row>
        <row r="662">
          <cell r="E662" t="str">
            <v>פעולות חינוך</v>
          </cell>
        </row>
        <row r="663">
          <cell r="E663" t="str">
            <v>פעולות חינוך</v>
          </cell>
        </row>
        <row r="664">
          <cell r="E664" t="str">
            <v>פעולות חינוך</v>
          </cell>
        </row>
        <row r="665">
          <cell r="E665" t="str">
            <v>פעולות חינוך</v>
          </cell>
        </row>
        <row r="666">
          <cell r="E666" t="str">
            <v>פעולות חינוך</v>
          </cell>
        </row>
        <row r="667">
          <cell r="E667" t="str">
            <v>פעולות חינוך</v>
          </cell>
        </row>
        <row r="668">
          <cell r="E668" t="str">
            <v>פעולות חינוך</v>
          </cell>
        </row>
        <row r="669">
          <cell r="E669" t="str">
            <v>פעולות חינוך</v>
          </cell>
        </row>
        <row r="670">
          <cell r="E670" t="str">
            <v>פעולות חינוך</v>
          </cell>
        </row>
        <row r="671">
          <cell r="E671" t="str">
            <v>פעולות חינוך</v>
          </cell>
        </row>
        <row r="672">
          <cell r="E672" t="str">
            <v>פעולות חינוך</v>
          </cell>
        </row>
        <row r="673">
          <cell r="E673" t="str">
            <v>פעולות חינוך</v>
          </cell>
        </row>
        <row r="674">
          <cell r="E674" t="str">
            <v>שכר עובדי חינוך</v>
          </cell>
        </row>
        <row r="675">
          <cell r="E675" t="str">
            <v>פעולות חינוך</v>
          </cell>
        </row>
        <row r="676">
          <cell r="E676" t="str">
            <v>פעולות חינוך</v>
          </cell>
        </row>
        <row r="677">
          <cell r="E677" t="str">
            <v>פעולות חינוך</v>
          </cell>
        </row>
        <row r="678">
          <cell r="E678" t="str">
            <v>שכר עובדי חינוך</v>
          </cell>
        </row>
        <row r="679">
          <cell r="E679" t="str">
            <v>פעולות חינוך</v>
          </cell>
          <cell r="S679">
            <v>0</v>
          </cell>
        </row>
        <row r="680">
          <cell r="E680" t="str">
            <v>פעולות חינוך</v>
          </cell>
        </row>
        <row r="681">
          <cell r="E681" t="str">
            <v>פעולות חינוך</v>
          </cell>
        </row>
        <row r="682">
          <cell r="E682" t="str">
            <v>פעולות חינוך</v>
          </cell>
        </row>
        <row r="683">
          <cell r="E683" t="str">
            <v>פעולות חינוך</v>
          </cell>
        </row>
        <row r="684">
          <cell r="E684" t="str">
            <v>פעולות חינוך</v>
          </cell>
        </row>
        <row r="685">
          <cell r="E685" t="str">
            <v>שכר עובדי חינוך</v>
          </cell>
        </row>
        <row r="686">
          <cell r="E686" t="str">
            <v>פעולות חינוך</v>
          </cell>
        </row>
        <row r="687">
          <cell r="E687" t="str">
            <v>שכר עובדי חינוך</v>
          </cell>
        </row>
        <row r="688">
          <cell r="E688" t="str">
            <v>פעולות חינוך</v>
          </cell>
        </row>
        <row r="689">
          <cell r="E689" t="str">
            <v>פעולות חינוך</v>
          </cell>
        </row>
        <row r="690">
          <cell r="E690" t="str">
            <v>פעולות חינוך</v>
          </cell>
        </row>
        <row r="691">
          <cell r="E691" t="str">
            <v>פעולות חינוך</v>
          </cell>
        </row>
        <row r="692">
          <cell r="E692" t="str">
            <v>פעולות חינוך</v>
          </cell>
        </row>
        <row r="693">
          <cell r="E693" t="str">
            <v>פעולות חינוך</v>
          </cell>
        </row>
        <row r="694">
          <cell r="E694" t="str">
            <v>פעולות חינוך</v>
          </cell>
        </row>
        <row r="695">
          <cell r="E695" t="str">
            <v>פעולות חינוך</v>
          </cell>
        </row>
        <row r="696">
          <cell r="E696" t="str">
            <v>פעולות חינוך</v>
          </cell>
        </row>
        <row r="697">
          <cell r="E697" t="str">
            <v>פעולות חינוך</v>
          </cell>
        </row>
        <row r="698">
          <cell r="E698" t="str">
            <v>פעולות חינוך</v>
          </cell>
        </row>
        <row r="699">
          <cell r="E699" t="str">
            <v>פעולות חינוך</v>
          </cell>
        </row>
        <row r="700">
          <cell r="E700" t="str">
            <v>פעולות חינוך</v>
          </cell>
        </row>
        <row r="701">
          <cell r="E701" t="str">
            <v>שכר עובדי חינוך</v>
          </cell>
        </row>
        <row r="702">
          <cell r="E702" t="str">
            <v>פעולות חינוך</v>
          </cell>
        </row>
        <row r="703">
          <cell r="E703" t="str">
            <v>שכר עובדי חינוך</v>
          </cell>
        </row>
        <row r="704">
          <cell r="E704" t="str">
            <v>פעולות חינוך</v>
          </cell>
        </row>
        <row r="705">
          <cell r="E705" t="str">
            <v>פעולות חינוך</v>
          </cell>
        </row>
        <row r="706">
          <cell r="E706" t="str">
            <v>שכר עובדי חינוך</v>
          </cell>
        </row>
        <row r="707">
          <cell r="E707" t="str">
            <v>פעולות חינוך</v>
          </cell>
        </row>
        <row r="708">
          <cell r="E708" t="str">
            <v>פעולות חינוך</v>
          </cell>
        </row>
        <row r="709">
          <cell r="E709" t="str">
            <v>פעולות חינוך</v>
          </cell>
        </row>
        <row r="710">
          <cell r="E710" t="str">
            <v>פעולות חינוך</v>
          </cell>
        </row>
        <row r="711">
          <cell r="E711" t="str">
            <v>פעולות חינוך</v>
          </cell>
        </row>
        <row r="712">
          <cell r="E712" t="str">
            <v>פעולות חינוך</v>
          </cell>
        </row>
        <row r="713">
          <cell r="E713" t="str">
            <v>פעולות חינוך</v>
          </cell>
        </row>
        <row r="714">
          <cell r="E714" t="str">
            <v>שכר עובדי חינוך</v>
          </cell>
        </row>
        <row r="715">
          <cell r="E715" t="str">
            <v>שכר עובדי חינוך</v>
          </cell>
        </row>
        <row r="716">
          <cell r="E716" t="str">
            <v>פעולות חינוך</v>
          </cell>
        </row>
        <row r="717">
          <cell r="E717" t="str">
            <v>שכר עובדי חינוך</v>
          </cell>
        </row>
        <row r="718">
          <cell r="E718" t="str">
            <v>פעולות חינוך</v>
          </cell>
        </row>
        <row r="719">
          <cell r="E719" t="str">
            <v>פעולות חינוך</v>
          </cell>
        </row>
        <row r="720">
          <cell r="E720" t="str">
            <v>פעולות חינוך</v>
          </cell>
        </row>
        <row r="721">
          <cell r="E721" t="str">
            <v>פעולות חינוך</v>
          </cell>
        </row>
        <row r="722">
          <cell r="E722" t="str">
            <v>פעולות חינוך</v>
          </cell>
        </row>
        <row r="723">
          <cell r="E723" t="str">
            <v>פעולות חינוך</v>
          </cell>
        </row>
        <row r="724">
          <cell r="E724" t="str">
            <v>פעולות חינוך</v>
          </cell>
        </row>
        <row r="725">
          <cell r="E725" t="str">
            <v>שכר עובדי חינוך</v>
          </cell>
        </row>
        <row r="726">
          <cell r="E726" t="str">
            <v>פעולות חינוך</v>
          </cell>
        </row>
        <row r="727">
          <cell r="E727" t="str">
            <v>פעולות חינוך</v>
          </cell>
        </row>
        <row r="728">
          <cell r="E728" t="str">
            <v>פעולות חינוך</v>
          </cell>
        </row>
        <row r="729">
          <cell r="E729" t="str">
            <v>שכר כללי</v>
          </cell>
        </row>
        <row r="730">
          <cell r="E730" t="str">
            <v>פעולות כלליות</v>
          </cell>
        </row>
        <row r="731">
          <cell r="E731" t="str">
            <v>פעולות כלליות</v>
          </cell>
        </row>
        <row r="732">
          <cell r="E732" t="str">
            <v>פעולות כלליות</v>
          </cell>
        </row>
        <row r="733">
          <cell r="E733" t="str">
            <v>פעולות כלליות</v>
          </cell>
        </row>
        <row r="734">
          <cell r="E734" t="str">
            <v>פעולות כלליות</v>
          </cell>
        </row>
        <row r="735">
          <cell r="E735" t="str">
            <v>פעולות כלליות</v>
          </cell>
        </row>
        <row r="736">
          <cell r="E736" t="str">
            <v>פעולות כלליות</v>
          </cell>
        </row>
        <row r="737">
          <cell r="E737" t="str">
            <v>פעולות כלליות</v>
          </cell>
        </row>
        <row r="738">
          <cell r="E738" t="str">
            <v>פעולות כלליות</v>
          </cell>
        </row>
        <row r="739">
          <cell r="E739" t="str">
            <v>פעולות כלליות</v>
          </cell>
        </row>
        <row r="740">
          <cell r="E740" t="str">
            <v>פעולות כלליות</v>
          </cell>
        </row>
        <row r="741">
          <cell r="E741" t="str">
            <v>שכר כללי</v>
          </cell>
        </row>
        <row r="742">
          <cell r="E742" t="str">
            <v>פעולות כלליות</v>
          </cell>
        </row>
        <row r="743">
          <cell r="E743" t="str">
            <v>פעולות כלליות</v>
          </cell>
        </row>
        <row r="744">
          <cell r="E744" t="str">
            <v>פעולות כלליות</v>
          </cell>
        </row>
        <row r="745">
          <cell r="E745" t="str">
            <v>פעולות כלליות</v>
          </cell>
        </row>
        <row r="746">
          <cell r="E746" t="str">
            <v>פעולות כלליות</v>
          </cell>
        </row>
        <row r="747">
          <cell r="E747" t="str">
            <v>פעולות כלליות</v>
          </cell>
        </row>
        <row r="748">
          <cell r="E748" t="str">
            <v>פעולות כלליות</v>
          </cell>
        </row>
        <row r="749">
          <cell r="E749" t="str">
            <v>פעולות כלליות</v>
          </cell>
        </row>
        <row r="750">
          <cell r="E750" t="str">
            <v>שכר כללי</v>
          </cell>
        </row>
        <row r="751">
          <cell r="E751" t="str">
            <v>פעולות כלליות</v>
          </cell>
        </row>
        <row r="752">
          <cell r="E752" t="str">
            <v>פעולות כלליות</v>
          </cell>
        </row>
        <row r="753">
          <cell r="E753" t="str">
            <v>פעולות כלליות</v>
          </cell>
        </row>
        <row r="754">
          <cell r="E754" t="str">
            <v>פעולות כלליות</v>
          </cell>
        </row>
        <row r="755">
          <cell r="E755" t="str">
            <v>פעולות כלליות</v>
          </cell>
        </row>
        <row r="756">
          <cell r="E756" t="str">
            <v>פעולות כלליות</v>
          </cell>
        </row>
        <row r="757">
          <cell r="E757" t="str">
            <v>פעולות כלליות</v>
          </cell>
        </row>
        <row r="758">
          <cell r="E758" t="str">
            <v>שכר כללי</v>
          </cell>
        </row>
        <row r="759">
          <cell r="E759" t="str">
            <v>פעולות כלליות</v>
          </cell>
        </row>
        <row r="760">
          <cell r="E760" t="str">
            <v>פעולות כלליות</v>
          </cell>
        </row>
        <row r="761">
          <cell r="E761" t="str">
            <v>פעולות כלליות</v>
          </cell>
        </row>
        <row r="762">
          <cell r="E762" t="str">
            <v>פעולות כלליות</v>
          </cell>
        </row>
        <row r="763">
          <cell r="E763" t="str">
            <v>פעולות כלליות</v>
          </cell>
        </row>
        <row r="764">
          <cell r="E764" t="str">
            <v>שכר רווחה </v>
          </cell>
        </row>
        <row r="765">
          <cell r="E765" t="str">
            <v>פעולות רווחה     </v>
          </cell>
        </row>
        <row r="766">
          <cell r="E766" t="str">
            <v>פעולות רווחה     </v>
          </cell>
        </row>
        <row r="767">
          <cell r="E767" t="str">
            <v>פעולות רווחה     </v>
          </cell>
        </row>
        <row r="768">
          <cell r="E768" t="str">
            <v>פעולות רווחה     </v>
          </cell>
        </row>
        <row r="769">
          <cell r="E769" t="str">
            <v>פעולות רווחה     </v>
          </cell>
        </row>
        <row r="770">
          <cell r="E770" t="str">
            <v>פעולות רווחה     </v>
          </cell>
        </row>
        <row r="771">
          <cell r="E771" t="str">
            <v>פעולות רווחה     </v>
          </cell>
        </row>
        <row r="772">
          <cell r="E772" t="str">
            <v>פעולות רווחה     </v>
          </cell>
        </row>
        <row r="773">
          <cell r="E773" t="str">
            <v>שכר רווחה </v>
          </cell>
        </row>
        <row r="774">
          <cell r="E774" t="str">
            <v>פעולות רווחה     </v>
          </cell>
        </row>
        <row r="775">
          <cell r="E775" t="str">
            <v>פעולות רווחה     </v>
          </cell>
        </row>
        <row r="776">
          <cell r="E776" t="str">
            <v>פעולות רווחה     </v>
          </cell>
        </row>
        <row r="777">
          <cell r="E777" t="str">
            <v>שכר רווחה </v>
          </cell>
        </row>
        <row r="778">
          <cell r="E778" t="str">
            <v>שכר רווחה </v>
          </cell>
        </row>
        <row r="779">
          <cell r="E779" t="str">
            <v>שכר רווחה </v>
          </cell>
        </row>
        <row r="780">
          <cell r="E780" t="str">
            <v>פעולות רווחה     </v>
          </cell>
        </row>
        <row r="781">
          <cell r="E781" t="str">
            <v>פעולות רווחה     </v>
          </cell>
        </row>
        <row r="782">
          <cell r="E782" t="str">
            <v>פעולות רווחה     </v>
          </cell>
        </row>
        <row r="783">
          <cell r="E783" t="str">
            <v>פעולות רווחה     </v>
          </cell>
        </row>
        <row r="784">
          <cell r="E784" t="str">
            <v>שכר רווחה </v>
          </cell>
        </row>
        <row r="785">
          <cell r="E785" t="str">
            <v>פעולות רווחה     </v>
          </cell>
        </row>
        <row r="786">
          <cell r="E786" t="str">
            <v>פעולות רווחה     </v>
          </cell>
        </row>
        <row r="787">
          <cell r="E787" t="str">
            <v>פעולות רווחה     </v>
          </cell>
        </row>
        <row r="788">
          <cell r="E788" t="str">
            <v>פעולות רווחה     </v>
          </cell>
        </row>
        <row r="789">
          <cell r="E789" t="str">
            <v>פעולות רווחה     </v>
          </cell>
        </row>
        <row r="790">
          <cell r="E790" t="str">
            <v>פעולות רווחה     </v>
          </cell>
        </row>
        <row r="791">
          <cell r="E791" t="str">
            <v>פעולות רווחה     </v>
          </cell>
        </row>
        <row r="792">
          <cell r="E792" t="str">
            <v>שכר רווחה </v>
          </cell>
        </row>
        <row r="793">
          <cell r="E793" t="str">
            <v>פעולות רווחה     </v>
          </cell>
        </row>
        <row r="794">
          <cell r="E794" t="str">
            <v>פעולות רווחה     </v>
          </cell>
        </row>
        <row r="795">
          <cell r="E795" t="str">
            <v>שכר רווחה </v>
          </cell>
        </row>
        <row r="796">
          <cell r="E796" t="str">
            <v>פעולות רווחה     </v>
          </cell>
        </row>
        <row r="797">
          <cell r="E797" t="str">
            <v>שכר רווחה </v>
          </cell>
        </row>
        <row r="798">
          <cell r="E798" t="str">
            <v>פעולות רווחה     </v>
          </cell>
        </row>
        <row r="799">
          <cell r="E799" t="str">
            <v>פעולות רווחה     </v>
          </cell>
        </row>
        <row r="800">
          <cell r="E800" t="str">
            <v>פעולות רווחה     </v>
          </cell>
        </row>
        <row r="801">
          <cell r="E801" t="str">
            <v>שכר רווחה </v>
          </cell>
        </row>
        <row r="802">
          <cell r="E802" t="str">
            <v>פעולות רווחה     </v>
          </cell>
        </row>
        <row r="803">
          <cell r="E803" t="str">
            <v>פעולות רווחה     </v>
          </cell>
        </row>
        <row r="804">
          <cell r="E804" t="str">
            <v>פעולות רווחה     </v>
          </cell>
        </row>
        <row r="805">
          <cell r="E805" t="str">
            <v>פעולות רווחה     </v>
          </cell>
        </row>
        <row r="806">
          <cell r="E806" t="str">
            <v>שכר רווחה </v>
          </cell>
        </row>
        <row r="807">
          <cell r="E807" t="str">
            <v>פעולות רווחה     </v>
          </cell>
        </row>
        <row r="808">
          <cell r="E808" t="str">
            <v>פעולות רווחה     </v>
          </cell>
        </row>
        <row r="809">
          <cell r="E809" t="str">
            <v>פעולות רווחה     </v>
          </cell>
        </row>
        <row r="810">
          <cell r="E810" t="str">
            <v>פעולות רווחה     </v>
          </cell>
        </row>
        <row r="811">
          <cell r="E811" t="str">
            <v>פעולות רווחה     </v>
          </cell>
        </row>
        <row r="812">
          <cell r="E812" t="str">
            <v>פעולות רווחה     </v>
          </cell>
        </row>
        <row r="813">
          <cell r="E813" t="str">
            <v>פעולות רווחה     </v>
          </cell>
        </row>
        <row r="814">
          <cell r="E814" t="str">
            <v>פעולות רווחה     </v>
          </cell>
        </row>
        <row r="815">
          <cell r="E815" t="str">
            <v>פעולות רווחה     </v>
          </cell>
        </row>
        <row r="816">
          <cell r="E816" t="str">
            <v>פעולות רווחה     </v>
          </cell>
        </row>
        <row r="817">
          <cell r="E817" t="str">
            <v>פעולות רווחה     </v>
          </cell>
        </row>
        <row r="818">
          <cell r="E818" t="str">
            <v>פעולות רווחה     </v>
          </cell>
        </row>
        <row r="819">
          <cell r="E819" t="str">
            <v>פעולות רווחה     </v>
          </cell>
        </row>
        <row r="820">
          <cell r="E820" t="str">
            <v>שכר רווחה </v>
          </cell>
        </row>
        <row r="821">
          <cell r="E821" t="str">
            <v>פעולות רווחה     </v>
          </cell>
        </row>
        <row r="822">
          <cell r="E822" t="str">
            <v>פעולות רווחה     </v>
          </cell>
        </row>
        <row r="823">
          <cell r="E823" t="str">
            <v>פעולות רווחה     </v>
          </cell>
        </row>
        <row r="824">
          <cell r="E824" t="str">
            <v>פעולות רווחה     </v>
          </cell>
        </row>
        <row r="825">
          <cell r="E825" t="str">
            <v>פעולות רווחה     </v>
          </cell>
        </row>
        <row r="826">
          <cell r="E826" t="str">
            <v>פעולות רווחה     </v>
          </cell>
        </row>
        <row r="827">
          <cell r="E827" t="str">
            <v>פעולות רווחה     </v>
          </cell>
        </row>
        <row r="828">
          <cell r="E828" t="str">
            <v>פעולות רווחה     </v>
          </cell>
        </row>
        <row r="829">
          <cell r="E829" t="str">
            <v>פעולות רווחה     </v>
          </cell>
        </row>
        <row r="830">
          <cell r="E830" t="str">
            <v>פעולות רווחה     </v>
          </cell>
        </row>
        <row r="831">
          <cell r="E831" t="str">
            <v>פעולות רווחה     </v>
          </cell>
        </row>
        <row r="832">
          <cell r="E832" t="str">
            <v>פעולות רווחה     </v>
          </cell>
        </row>
        <row r="833">
          <cell r="E833" t="str">
            <v>שכר רווחה </v>
          </cell>
        </row>
        <row r="834">
          <cell r="E834" t="str">
            <v>פעולות רווחה     </v>
          </cell>
        </row>
        <row r="835">
          <cell r="E835" t="str">
            <v>פעולות רווחה     </v>
          </cell>
        </row>
        <row r="836">
          <cell r="E836" t="str">
            <v>פעולות רווחה     </v>
          </cell>
        </row>
        <row r="837">
          <cell r="E837" t="str">
            <v>פעולות רווחה     </v>
          </cell>
        </row>
        <row r="838">
          <cell r="E838" t="str">
            <v>פעולות רווחה     </v>
          </cell>
        </row>
        <row r="839">
          <cell r="E839" t="str">
            <v>פעולות רווחה     </v>
          </cell>
        </row>
        <row r="840">
          <cell r="E840" t="str">
            <v>פעולות רווחה     </v>
          </cell>
        </row>
        <row r="841">
          <cell r="E841" t="str">
            <v>פעולות רווחה     </v>
          </cell>
        </row>
        <row r="842">
          <cell r="E842" t="str">
            <v>פעולות רווחה     </v>
          </cell>
        </row>
        <row r="843">
          <cell r="E843" t="str">
            <v>פעולות רווחה     </v>
          </cell>
        </row>
        <row r="844">
          <cell r="E844" t="str">
            <v>שכר רווחה </v>
          </cell>
        </row>
        <row r="845">
          <cell r="E845" t="str">
            <v>פעולות רווחה     </v>
          </cell>
        </row>
        <row r="846">
          <cell r="E846" t="str">
            <v>פעולות רווחה     </v>
          </cell>
        </row>
        <row r="847">
          <cell r="E847" t="str">
            <v>פעולות רווחה     </v>
          </cell>
        </row>
        <row r="848">
          <cell r="E848" t="str">
            <v>פעולות רווחה     </v>
          </cell>
        </row>
        <row r="849">
          <cell r="E849" t="str">
            <v>שכר רווחה </v>
          </cell>
        </row>
        <row r="850">
          <cell r="E850" t="str">
            <v>פעולות רווחה     </v>
          </cell>
        </row>
        <row r="851">
          <cell r="E851" t="str">
            <v>פעולות רווחה     </v>
          </cell>
        </row>
        <row r="852">
          <cell r="E852" t="str">
            <v>פעולות רווחה     </v>
          </cell>
        </row>
        <row r="853">
          <cell r="E853" t="str">
            <v>שכר רווחה </v>
          </cell>
        </row>
        <row r="854">
          <cell r="E854" t="str">
            <v>פעולות רווחה     </v>
          </cell>
        </row>
        <row r="855">
          <cell r="E855" t="str">
            <v>פעולות רווחה     </v>
          </cell>
        </row>
        <row r="856">
          <cell r="E856" t="str">
            <v>שכר רווחה </v>
          </cell>
        </row>
        <row r="857">
          <cell r="E857" t="str">
            <v>פעולות רווחה     </v>
          </cell>
        </row>
        <row r="858">
          <cell r="E858" t="str">
            <v>שכר רווחה </v>
          </cell>
        </row>
        <row r="859">
          <cell r="E859" t="str">
            <v>פעולות רווחה     </v>
          </cell>
        </row>
        <row r="860">
          <cell r="E860" t="str">
            <v>פעולות רווחה     </v>
          </cell>
        </row>
        <row r="861">
          <cell r="E861" t="str">
            <v>פעולות רווחה     </v>
          </cell>
        </row>
        <row r="862">
          <cell r="E862" t="str">
            <v>פעולות רווחה     </v>
          </cell>
        </row>
        <row r="863">
          <cell r="E863" t="str">
            <v>פעולות רווחה     </v>
          </cell>
        </row>
        <row r="864">
          <cell r="E864" t="str">
            <v>שכר רווחה </v>
          </cell>
        </row>
        <row r="865">
          <cell r="E865" t="str">
            <v>פעולות רווחה     </v>
          </cell>
        </row>
        <row r="866">
          <cell r="E866" t="str">
            <v>פעולות רווחה     </v>
          </cell>
        </row>
        <row r="867">
          <cell r="E867" t="str">
            <v>פעולות רווחה     </v>
          </cell>
        </row>
        <row r="868">
          <cell r="E868" t="str">
            <v>פעולות רווחה     </v>
          </cell>
        </row>
        <row r="869">
          <cell r="E869" t="str">
            <v>פעולות רווחה     </v>
          </cell>
        </row>
        <row r="870">
          <cell r="E870" t="str">
            <v>פעולות רווחה     </v>
          </cell>
        </row>
        <row r="871">
          <cell r="E871" t="str">
            <v>פעולות רווחה     </v>
          </cell>
        </row>
        <row r="872">
          <cell r="E872" t="str">
            <v>פעולות רווחה     </v>
          </cell>
        </row>
        <row r="873">
          <cell r="E873" t="str">
            <v>פעולות רווחה     </v>
          </cell>
        </row>
        <row r="874">
          <cell r="E874" t="str">
            <v>שכר רווחה </v>
          </cell>
        </row>
        <row r="875">
          <cell r="E875" t="str">
            <v>פעולות רווחה     </v>
          </cell>
        </row>
        <row r="876">
          <cell r="E876" t="str">
            <v>פעולות רווחה     </v>
          </cell>
        </row>
        <row r="877">
          <cell r="E877" t="str">
            <v>שכר רווחה </v>
          </cell>
        </row>
        <row r="878">
          <cell r="E878" t="str">
            <v>פעולות רווחה     </v>
          </cell>
        </row>
        <row r="879">
          <cell r="E879" t="str">
            <v>שכר רווחה </v>
          </cell>
        </row>
        <row r="880">
          <cell r="E880" t="str">
            <v>פעולות רווחה     </v>
          </cell>
        </row>
        <row r="881">
          <cell r="E881" t="str">
            <v>פעולות רווחה     </v>
          </cell>
        </row>
        <row r="882">
          <cell r="E882" t="str">
            <v>פעולות רווחה     </v>
          </cell>
        </row>
        <row r="883">
          <cell r="E883" t="str">
            <v>שכר רווחה </v>
          </cell>
        </row>
        <row r="884">
          <cell r="E884" t="str">
            <v>פעולות רווחה     </v>
          </cell>
        </row>
        <row r="885">
          <cell r="E885" t="str">
            <v>פעולות רווחה     </v>
          </cell>
        </row>
        <row r="886">
          <cell r="E886" t="str">
            <v>פעולות כלליות</v>
          </cell>
        </row>
        <row r="887">
          <cell r="E887" t="str">
            <v>שכר כללי</v>
          </cell>
        </row>
        <row r="888">
          <cell r="E888" t="str">
            <v>פעולות כלליות</v>
          </cell>
        </row>
        <row r="889">
          <cell r="E889" t="str">
            <v>פעולות כלליות</v>
          </cell>
        </row>
        <row r="890">
          <cell r="E890" t="str">
            <v>שכר כללי</v>
          </cell>
        </row>
        <row r="891">
          <cell r="E891" t="str">
            <v>פעולות כלליות</v>
          </cell>
          <cell r="S891">
            <v>-120000</v>
          </cell>
        </row>
        <row r="892">
          <cell r="E892" t="str">
            <v>שכר כללי</v>
          </cell>
        </row>
        <row r="893">
          <cell r="E893" t="str">
            <v>פעולות כלליות</v>
          </cell>
        </row>
        <row r="894">
          <cell r="E894" t="str">
            <v>פעולות כלליות</v>
          </cell>
        </row>
        <row r="895">
          <cell r="E895" t="str">
            <v>פעולות כלליות</v>
          </cell>
        </row>
        <row r="896">
          <cell r="E896" t="str">
            <v>פעולות כלליות</v>
          </cell>
        </row>
        <row r="897">
          <cell r="E897" t="str">
            <v>שכר כללי</v>
          </cell>
        </row>
        <row r="898">
          <cell r="E898" t="str">
            <v>פעולות כלליות</v>
          </cell>
        </row>
        <row r="899">
          <cell r="E899" t="str">
            <v>פעולות כלליות</v>
          </cell>
        </row>
        <row r="900">
          <cell r="E900" t="str">
            <v>פעולות כלליות</v>
          </cell>
        </row>
        <row r="901">
          <cell r="E901" t="str">
            <v>פעולות כלליות</v>
          </cell>
        </row>
        <row r="902">
          <cell r="E902" t="str">
            <v>פעולות כלליות</v>
          </cell>
        </row>
        <row r="903">
          <cell r="E903" t="str">
            <v>פעולות כלליות</v>
          </cell>
        </row>
        <row r="904">
          <cell r="E904" t="str">
            <v>פעולות כלליות</v>
          </cell>
        </row>
        <row r="905">
          <cell r="E905" t="str">
            <v>פעולות כלליות</v>
          </cell>
        </row>
        <row r="906">
          <cell r="E906" t="str">
            <v>פעולות כלליות</v>
          </cell>
        </row>
        <row r="907">
          <cell r="E907" t="str">
            <v>פעולות כלליות</v>
          </cell>
        </row>
        <row r="908">
          <cell r="E908" t="str">
            <v>פעולות כלליות</v>
          </cell>
        </row>
        <row r="909">
          <cell r="E909" t="str">
            <v>פעולות כלליות</v>
          </cell>
        </row>
        <row r="910">
          <cell r="E910" t="str">
            <v>שכר כללי</v>
          </cell>
        </row>
        <row r="911">
          <cell r="E911" t="str">
            <v>פעולות כלליות</v>
          </cell>
        </row>
        <row r="912">
          <cell r="E912" t="str">
            <v>שכר כללי</v>
          </cell>
        </row>
        <row r="913">
          <cell r="E913" t="str">
            <v>פעולות כלליות</v>
          </cell>
        </row>
        <row r="914">
          <cell r="E914" t="str">
            <v>פעולות כלליות</v>
          </cell>
        </row>
        <row r="915">
          <cell r="E915" t="str">
            <v>פעולות כלליות</v>
          </cell>
        </row>
        <row r="916">
          <cell r="E916" t="str">
            <v>פעולות כלליות</v>
          </cell>
        </row>
        <row r="917">
          <cell r="E917" t="str">
            <v>פעולות כלליות</v>
          </cell>
        </row>
        <row r="918">
          <cell r="E918" t="str">
            <v>פעולות כלליות</v>
          </cell>
        </row>
        <row r="919">
          <cell r="E919" t="str">
            <v>פעולות כלליות</v>
          </cell>
        </row>
        <row r="920">
          <cell r="E920" t="str">
            <v>פעולות כלליות</v>
          </cell>
        </row>
        <row r="921">
          <cell r="E921" t="str">
            <v>פעולות כלליות</v>
          </cell>
        </row>
        <row r="922">
          <cell r="E922" t="str">
            <v>פעולות כלליות</v>
          </cell>
        </row>
        <row r="923">
          <cell r="E923" t="str">
            <v>שכר כללי</v>
          </cell>
        </row>
        <row r="924">
          <cell r="E924" t="str">
            <v>פעולות כלליות</v>
          </cell>
        </row>
        <row r="925">
          <cell r="E925" t="str">
            <v>פעולות כלליות</v>
          </cell>
        </row>
        <row r="926">
          <cell r="E926" t="str">
            <v>פעולות כלליות</v>
          </cell>
        </row>
        <row r="927">
          <cell r="E927" t="str">
            <v>פעולות כלליות</v>
          </cell>
        </row>
        <row r="928">
          <cell r="E928" t="str">
            <v>פעולות כלליות</v>
          </cell>
          <cell r="S928">
            <v>0</v>
          </cell>
        </row>
        <row r="929">
          <cell r="E929" t="str">
            <v>פעולות כלליות</v>
          </cell>
        </row>
        <row r="930">
          <cell r="E930" t="str">
            <v>פעולות כלליות</v>
          </cell>
        </row>
        <row r="931">
          <cell r="E931" t="str">
            <v>פעולות כלליות</v>
          </cell>
        </row>
        <row r="932">
          <cell r="E932" t="str">
            <v>שכר כללי</v>
          </cell>
        </row>
        <row r="933">
          <cell r="E933" t="str">
            <v>פעולות כלליות</v>
          </cell>
        </row>
        <row r="934">
          <cell r="E934" t="str">
            <v>העברות והוצאות ח"פ     </v>
          </cell>
        </row>
        <row r="935">
          <cell r="E935" t="str">
            <v>הנחות ארנונה הוצאות</v>
          </cell>
        </row>
        <row r="936">
          <cell r="E936" t="str">
            <v>עצמיות חינוך</v>
          </cell>
        </row>
        <row r="937">
          <cell r="E937" t="str">
            <v>עצמיות רווחה</v>
          </cell>
        </row>
        <row r="938">
          <cell r="E938" t="str">
            <v>יתר עצמיות</v>
          </cell>
        </row>
        <row r="939">
          <cell r="E939" t="str">
            <v>יתר עצמיות</v>
          </cell>
        </row>
        <row r="940">
          <cell r="E940" t="str">
            <v>יתר עצמיות</v>
          </cell>
        </row>
        <row r="941">
          <cell r="E941" t="str">
            <v>יתר עצמיות</v>
          </cell>
        </row>
        <row r="942">
          <cell r="E942" t="str">
            <v>יתר עצמיות</v>
          </cell>
        </row>
        <row r="943">
          <cell r="E943" t="str">
            <v>יתר עצמיות</v>
          </cell>
        </row>
        <row r="944">
          <cell r="E944" t="str">
            <v>משרד הרווחה</v>
          </cell>
        </row>
        <row r="945">
          <cell r="E945" t="str">
            <v>משרד הרווחה</v>
          </cell>
        </row>
        <row r="946">
          <cell r="E946" t="str">
            <v>משרד הרווחה</v>
          </cell>
        </row>
        <row r="947">
          <cell r="E947" t="str">
            <v>משרד הרווחה</v>
          </cell>
        </row>
        <row r="948">
          <cell r="E948" t="str">
            <v>משרד הרווחה</v>
          </cell>
        </row>
        <row r="949">
          <cell r="E949" t="str">
            <v>משרד הרווחה</v>
          </cell>
        </row>
        <row r="950">
          <cell r="E950" t="str">
            <v>משרד הרווחה</v>
          </cell>
        </row>
        <row r="951">
          <cell r="E951" t="str">
            <v>תקבולים ממשלתיים אחרים     </v>
          </cell>
        </row>
        <row r="952">
          <cell r="E952" t="str">
            <v>תקבולים ממשלתיים אחרים     </v>
          </cell>
        </row>
        <row r="953">
          <cell r="E953" t="str">
            <v>פעולות כלליות</v>
          </cell>
        </row>
        <row r="954">
          <cell r="E954" t="str">
            <v>פעולות כלליות</v>
          </cell>
        </row>
        <row r="955">
          <cell r="E955" t="str">
            <v>פעולות כלליות</v>
          </cell>
        </row>
        <row r="956">
          <cell r="E956" t="str">
            <v>פעולות כלליות</v>
          </cell>
        </row>
        <row r="957">
          <cell r="E957" t="str">
            <v>פעולות כלליות</v>
          </cell>
        </row>
        <row r="958">
          <cell r="E958" t="str">
            <v>פעולות כלליות</v>
          </cell>
        </row>
        <row r="959">
          <cell r="E959" t="str">
            <v>פעולות כלליות</v>
          </cell>
        </row>
        <row r="960">
          <cell r="E960" t="str">
            <v>פעולות כלליות</v>
          </cell>
        </row>
        <row r="961">
          <cell r="E961" t="str">
            <v>פעולות כלליות</v>
          </cell>
        </row>
        <row r="962">
          <cell r="E962" t="str">
            <v>פעולות כלליות</v>
          </cell>
        </row>
        <row r="963">
          <cell r="E963" t="str">
            <v>פעולות כלליות</v>
          </cell>
        </row>
        <row r="964">
          <cell r="E964" t="str">
            <v>פעולות כלליות</v>
          </cell>
        </row>
        <row r="965">
          <cell r="E965" t="str">
            <v>פעולות כלליות</v>
          </cell>
        </row>
        <row r="966">
          <cell r="E966" t="str">
            <v>פעולות כלליות</v>
          </cell>
        </row>
        <row r="967">
          <cell r="E967" t="str">
            <v>שכר כללי</v>
          </cell>
        </row>
        <row r="968">
          <cell r="E968" t="str">
            <v>שכר כללי</v>
          </cell>
        </row>
        <row r="969">
          <cell r="E969" t="str">
            <v>שכר כללי</v>
          </cell>
        </row>
        <row r="970">
          <cell r="E970" t="str">
            <v>פעולות חינוך</v>
          </cell>
        </row>
        <row r="971">
          <cell r="E971" t="str">
            <v>פעולות חינוך</v>
          </cell>
        </row>
        <row r="972">
          <cell r="E972" t="str">
            <v>שכר רווחה </v>
          </cell>
        </row>
        <row r="973">
          <cell r="E973" t="str">
            <v>שכר רווחה </v>
          </cell>
        </row>
        <row r="974">
          <cell r="E974" t="str">
            <v>פעולות רווחה     </v>
          </cell>
        </row>
        <row r="975">
          <cell r="E975" t="str">
            <v>פעולות רווחה     </v>
          </cell>
        </row>
        <row r="976">
          <cell r="E976" t="str">
            <v>פעולות רווחה     </v>
          </cell>
        </row>
        <row r="977">
          <cell r="E977" t="str">
            <v>פעולות רווחה     </v>
          </cell>
        </row>
        <row r="978">
          <cell r="E978" t="str">
            <v>פעולות רווחה     </v>
          </cell>
        </row>
        <row r="979">
          <cell r="E979" t="str">
            <v>העברות והוצאות ח"פ     </v>
          </cell>
        </row>
        <row r="980">
          <cell r="E980" t="str">
            <v>העברות והוצאות ח"פ     </v>
          </cell>
        </row>
        <row r="981">
          <cell r="E981" t="str">
            <v>ארנונה</v>
          </cell>
        </row>
        <row r="982">
          <cell r="E982" t="str">
            <v>ארנונה</v>
          </cell>
        </row>
        <row r="983">
          <cell r="E983" t="str">
            <v>ארנונה</v>
          </cell>
        </row>
        <row r="984">
          <cell r="E984" t="str">
            <v>עצמיות חינוך</v>
          </cell>
        </row>
        <row r="985">
          <cell r="E985" t="str">
            <v>יתר עצמיות</v>
          </cell>
        </row>
        <row r="986">
          <cell r="E986" t="str">
            <v>יתר עצמיות</v>
          </cell>
        </row>
        <row r="987">
          <cell r="E987" t="str">
            <v>יתר עצמיות</v>
          </cell>
        </row>
        <row r="988">
          <cell r="E988" t="str">
            <v>יתר עצמיות</v>
          </cell>
        </row>
        <row r="989">
          <cell r="E989" t="str">
            <v>יתר עצמיות</v>
          </cell>
        </row>
        <row r="990">
          <cell r="E990" t="str">
            <v>יתר עצמיות</v>
          </cell>
        </row>
        <row r="991">
          <cell r="E991" t="str">
            <v>יתר עצמיות</v>
          </cell>
        </row>
        <row r="992">
          <cell r="E992" t="str">
            <v>יתר עצמיות</v>
          </cell>
        </row>
        <row r="993">
          <cell r="E993" t="str">
            <v>משרד הרווחה</v>
          </cell>
        </row>
        <row r="994">
          <cell r="E994" t="str">
            <v>תקבולים ממשלתיים אחרים     </v>
          </cell>
        </row>
        <row r="995">
          <cell r="E995" t="str">
            <v>תקבולים ממשלתיים אחרים     </v>
          </cell>
        </row>
        <row r="996">
          <cell r="E996" t="str">
            <v>מענקים מיועדים     </v>
          </cell>
        </row>
        <row r="997">
          <cell r="E997" t="str">
            <v>פעולות כלליות</v>
          </cell>
        </row>
        <row r="998">
          <cell r="E998" t="str">
            <v>פעולות כלליות</v>
          </cell>
        </row>
        <row r="999">
          <cell r="E999" t="str">
            <v>פעולות כלליות</v>
          </cell>
        </row>
        <row r="1000">
          <cell r="E1000" t="str">
            <v>פעולות כלליות</v>
          </cell>
        </row>
        <row r="1001">
          <cell r="E1001" t="str">
            <v>שכר עובדי חינוך</v>
          </cell>
        </row>
        <row r="1002">
          <cell r="E1002" t="str">
            <v>פעולות חינוך</v>
          </cell>
        </row>
        <row r="1003">
          <cell r="E1003" t="str">
            <v>פעולות חינוך</v>
          </cell>
        </row>
        <row r="1004">
          <cell r="E1004" t="str">
            <v>פעולות חינוך</v>
          </cell>
        </row>
        <row r="1005">
          <cell r="E1005" t="str">
            <v>פעולות חינוך</v>
          </cell>
        </row>
        <row r="1006">
          <cell r="E1006" t="str">
            <v>שכר רווחה </v>
          </cell>
        </row>
        <row r="1007">
          <cell r="E1007" t="str">
            <v>שכר רווחה </v>
          </cell>
        </row>
        <row r="1008">
          <cell r="E1008" t="str">
            <v>פעולות רווחה     </v>
          </cell>
        </row>
        <row r="1009">
          <cell r="E1009" t="str">
            <v>פעולות רווחה     </v>
          </cell>
        </row>
        <row r="1010">
          <cell r="E1010" t="str">
            <v>פעולות רווחה     </v>
          </cell>
        </row>
        <row r="1011">
          <cell r="E1011" t="str">
            <v>פעולות רווחה     </v>
          </cell>
        </row>
        <row r="1012">
          <cell r="E1012" t="str">
            <v>פעולות רווחה     </v>
          </cell>
        </row>
        <row r="1013">
          <cell r="E1013" t="str">
            <v>פעולות רווחה     </v>
          </cell>
        </row>
        <row r="1014">
          <cell r="E1014" t="str">
            <v>פעולות רווחה     </v>
          </cell>
        </row>
        <row r="1016">
          <cell r="S1016">
            <v>-348044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DCE2-336E-4441-932E-6DDE93D02CE2}">
  <sheetPr>
    <tabColor theme="4" tint="-0.249977111117893"/>
  </sheetPr>
  <dimension ref="A1:N65"/>
  <sheetViews>
    <sheetView rightToLeft="1" view="pageBreakPreview" topLeftCell="A4" zoomScaleNormal="100" zoomScaleSheetLayoutView="100" workbookViewId="0">
      <pane ySplit="1" topLeftCell="A17" activePane="bottomLeft" state="frozen"/>
      <selection activeCell="A4" sqref="A4"/>
      <selection pane="bottomLeft" activeCell="E29" sqref="E29"/>
    </sheetView>
  </sheetViews>
  <sheetFormatPr defaultColWidth="9" defaultRowHeight="15" outlineLevelRow="1" outlineLevelCol="1" x14ac:dyDescent="0.25"/>
  <cols>
    <col min="1" max="1" width="12" style="55" customWidth="1"/>
    <col min="2" max="2" width="29.625" style="57" customWidth="1"/>
    <col min="3" max="3" width="12.5" style="57" customWidth="1" outlineLevel="1"/>
    <col min="4" max="4" width="12.5" style="57" customWidth="1"/>
    <col min="5" max="5" width="12.25" style="60" customWidth="1"/>
    <col min="6" max="6" width="12.25" style="60" customWidth="1" outlineLevel="1"/>
    <col min="7" max="13" width="9" style="57"/>
    <col min="14" max="14" width="9.75" style="57" bestFit="1" customWidth="1"/>
    <col min="15" max="16384" width="9" style="57"/>
  </cols>
  <sheetData>
    <row r="1" spans="1:6" ht="30" customHeight="1" x14ac:dyDescent="0.25">
      <c r="B1" s="81" t="s">
        <v>983</v>
      </c>
      <c r="C1" s="81"/>
      <c r="D1" s="81"/>
      <c r="E1" s="81"/>
      <c r="F1" s="56"/>
    </row>
    <row r="2" spans="1:6" ht="16.5" customHeight="1" x14ac:dyDescent="0.25">
      <c r="B2" s="58" t="s">
        <v>984</v>
      </c>
      <c r="C2" s="58"/>
      <c r="D2" s="59"/>
    </row>
    <row r="3" spans="1:6" ht="13.5" customHeight="1" x14ac:dyDescent="0.25">
      <c r="B3" s="82" t="s">
        <v>985</v>
      </c>
      <c r="C3" s="61" t="s">
        <v>986</v>
      </c>
      <c r="D3" s="61" t="s">
        <v>987</v>
      </c>
      <c r="E3" s="61" t="s">
        <v>987</v>
      </c>
      <c r="F3" s="61" t="s">
        <v>988</v>
      </c>
    </row>
    <row r="4" spans="1:6" ht="18" customHeight="1" x14ac:dyDescent="0.25">
      <c r="B4" s="82"/>
      <c r="C4" s="62">
        <v>2023</v>
      </c>
      <c r="D4" s="62">
        <v>2024</v>
      </c>
      <c r="E4" s="62">
        <v>2025</v>
      </c>
      <c r="F4" s="62" t="s">
        <v>989</v>
      </c>
    </row>
    <row r="5" spans="1:6" x14ac:dyDescent="0.25">
      <c r="A5" s="63" t="s">
        <v>9</v>
      </c>
      <c r="B5" s="64" t="s">
        <v>990</v>
      </c>
      <c r="C5" s="65">
        <v>60644.22694</v>
      </c>
      <c r="D5" s="65">
        <v>63100</v>
      </c>
      <c r="E5" s="65">
        <v>71354.60715100696</v>
      </c>
      <c r="F5" s="65">
        <f>(SUMIFS('[1]סעיפי תקציב 2025'!S:S,'[1]סעיפי תקציב 2025'!$E:$E,'פרק א1-פורמט משרד הפנים'!$A5))/1000</f>
        <v>0</v>
      </c>
    </row>
    <row r="6" spans="1:6" x14ac:dyDescent="0.25">
      <c r="A6" s="55" t="s">
        <v>991</v>
      </c>
      <c r="B6" s="64" t="s">
        <v>992</v>
      </c>
      <c r="C6" s="65">
        <v>-7.8586999999999998</v>
      </c>
      <c r="D6" s="65">
        <v>0</v>
      </c>
      <c r="E6" s="65">
        <v>0</v>
      </c>
      <c r="F6" s="65">
        <f>(SUMIFS('[1]סעיפי תקציב 2025'!S:S,'[1]סעיפי תקציב 2025'!$E:$E,'פרק א1-פורמט משרד הפנים'!$A6))/1000</f>
        <v>0</v>
      </c>
    </row>
    <row r="7" spans="1:6" x14ac:dyDescent="0.25">
      <c r="A7" s="55" t="s">
        <v>993</v>
      </c>
      <c r="B7" s="63" t="s">
        <v>993</v>
      </c>
      <c r="C7" s="65">
        <v>1786.6298599999998</v>
      </c>
      <c r="D7" s="65">
        <v>1958.32</v>
      </c>
      <c r="E7" s="65">
        <v>1969.5093200000001</v>
      </c>
      <c r="F7" s="65">
        <f>(SUMIFS('[1]סעיפי תקציב 2025'!S:S,'[1]סעיפי תקציב 2025'!$E:$E,'פרק א1-פורמט משרד הפנים'!$A7))/1000</f>
        <v>0</v>
      </c>
    </row>
    <row r="8" spans="1:6" x14ac:dyDescent="0.25">
      <c r="A8" s="55" t="s">
        <v>994</v>
      </c>
      <c r="B8" s="63" t="s">
        <v>994</v>
      </c>
      <c r="C8" s="65">
        <v>903.40167000000008</v>
      </c>
      <c r="D8" s="65">
        <v>968.24199999999996</v>
      </c>
      <c r="E8" s="65">
        <v>748.24064199999998</v>
      </c>
      <c r="F8" s="65">
        <f>(SUMIFS('[1]סעיפי תקציב 2025'!S:S,'[1]סעיפי תקציב 2025'!$E:$E,'פרק א1-פורמט משרד הפנים'!$A8))/1000</f>
        <v>0</v>
      </c>
    </row>
    <row r="9" spans="1:6" x14ac:dyDescent="0.25">
      <c r="A9" s="55" t="s">
        <v>995</v>
      </c>
      <c r="B9" s="63" t="s">
        <v>996</v>
      </c>
      <c r="C9" s="65">
        <v>21779.470419999998</v>
      </c>
      <c r="D9" s="65">
        <v>34754.953000000001</v>
      </c>
      <c r="E9" s="65">
        <v>31672.763361025638</v>
      </c>
      <c r="F9" s="65">
        <f>(SUMIFS('[1]סעיפי תקציב 2025'!S:S,'[1]סעיפי תקציב 2025'!$E:$E,'פרק א1-פורמט משרד הפנים'!$A9))/1000</f>
        <v>0</v>
      </c>
    </row>
    <row r="10" spans="1:6" x14ac:dyDescent="0.25">
      <c r="B10" s="66" t="s">
        <v>997</v>
      </c>
      <c r="C10" s="67">
        <v>85105.870190000001</v>
      </c>
      <c r="D10" s="67">
        <v>100781.51500000001</v>
      </c>
      <c r="E10" s="67">
        <v>105745.12047403259</v>
      </c>
      <c r="F10" s="65">
        <f>(SUMIFS('[1]סעיפי תקציב 2025'!S:S,'[1]סעיפי תקציב 2025'!$E:$E,'פרק א1-פורמט משרד הפנים'!$A10))/1000</f>
        <v>0</v>
      </c>
    </row>
    <row r="11" spans="1:6" x14ac:dyDescent="0.25">
      <c r="A11" s="63" t="s">
        <v>998</v>
      </c>
      <c r="B11" s="63" t="s">
        <v>999</v>
      </c>
      <c r="C11" s="65">
        <v>39932.33333999999</v>
      </c>
      <c r="D11" s="65">
        <v>40089.398999999998</v>
      </c>
      <c r="E11" s="65">
        <v>68063.740620000011</v>
      </c>
      <c r="F11" s="65">
        <f>(SUMIFS('[1]סעיפי תקציב 2025'!S:S,'[1]סעיפי תקציב 2025'!$E:$E,'פרק א1-פורמט משרד הפנים'!$A11))/1000</f>
        <v>0</v>
      </c>
    </row>
    <row r="12" spans="1:6" x14ac:dyDescent="0.25">
      <c r="A12" s="55" t="s">
        <v>1000</v>
      </c>
      <c r="B12" s="63" t="s">
        <v>1001</v>
      </c>
      <c r="C12" s="65">
        <v>27820.913</v>
      </c>
      <c r="D12" s="65">
        <v>32056.41</v>
      </c>
      <c r="E12" s="65">
        <v>34770.131656179561</v>
      </c>
      <c r="F12" s="65">
        <f>(SUMIFS('[1]סעיפי תקציב 2025'!S:S,'[1]סעיפי תקציב 2025'!$E:$E,'פרק א1-פורמט משרד הפנים'!$A12))/1000</f>
        <v>0</v>
      </c>
    </row>
    <row r="13" spans="1:6" x14ac:dyDescent="0.25">
      <c r="A13" s="55" t="s">
        <v>1002</v>
      </c>
      <c r="B13" s="63" t="s">
        <v>1003</v>
      </c>
      <c r="C13" s="65">
        <v>7933.9665200000009</v>
      </c>
      <c r="D13" s="65">
        <v>7023.51</v>
      </c>
      <c r="E13" s="65">
        <v>8774.2909999999993</v>
      </c>
      <c r="F13" s="65">
        <f>(SUMIFS('[1]סעיפי תקציב 2025'!S:S,'[1]סעיפי תקציב 2025'!$E:$E,'פרק א1-פורמט משרד הפנים'!$A13))/1000</f>
        <v>753</v>
      </c>
    </row>
    <row r="14" spans="1:6" x14ac:dyDescent="0.25">
      <c r="A14" s="55" t="s">
        <v>1004</v>
      </c>
      <c r="B14" s="64" t="s">
        <v>25</v>
      </c>
      <c r="C14" s="65">
        <v>38229.637999999999</v>
      </c>
      <c r="D14" s="65">
        <v>35598.008000000002</v>
      </c>
      <c r="E14" s="65">
        <v>45622.704549999995</v>
      </c>
      <c r="F14" s="65">
        <f>(SUMIFS('[1]סעיפי תקציב 2025'!S:S,'[1]סעיפי תקציב 2025'!$E:$E,'פרק א1-פורמט משרד הפנים'!$A14))/1000</f>
        <v>2045.4804500000002</v>
      </c>
    </row>
    <row r="15" spans="1:6" x14ac:dyDescent="0.25">
      <c r="A15" s="55" t="s">
        <v>1005</v>
      </c>
      <c r="B15" s="64" t="s">
        <v>1006</v>
      </c>
      <c r="C15" s="65">
        <v>7152.8639999999996</v>
      </c>
      <c r="D15" s="65">
        <v>2399.5239999999999</v>
      </c>
      <c r="E15" s="65">
        <v>5377.8540000000003</v>
      </c>
      <c r="F15" s="65">
        <f>(SUMIFS('[1]סעיפי תקציב 2025'!S:S,'[1]סעיפי תקציב 2025'!$E:$E,'פרק א1-פורמט משרד הפנים'!#REF!))/1000+(SUMIFS('[1]סעיפי תקציב 2025'!S:S,'[1]סעיפי תקציב 2025'!$E:$E,'פרק א1-פורמט משרד הפנים'!$A15))/1000</f>
        <v>1344.4639999999999</v>
      </c>
    </row>
    <row r="16" spans="1:6" x14ac:dyDescent="0.25">
      <c r="A16" s="55" t="s">
        <v>1007</v>
      </c>
      <c r="B16" s="63" t="s">
        <v>1008</v>
      </c>
      <c r="C16" s="65">
        <v>22149.104090000001</v>
      </c>
      <c r="D16" s="65">
        <v>21504.261999999999</v>
      </c>
      <c r="E16" s="65">
        <v>19175.726396018425</v>
      </c>
      <c r="F16" s="65">
        <f>(SUMIFS('[1]סעיפי תקציב 2025'!S:S,'[1]סעיפי תקציב 2025'!$E:$E,'פרק א1-פורמט משרד הפנים'!$A16))/1000</f>
        <v>0</v>
      </c>
    </row>
    <row r="17" spans="1:14" x14ac:dyDescent="0.25">
      <c r="B17" s="66" t="s">
        <v>1009</v>
      </c>
      <c r="C17" s="67">
        <v>228324.68914</v>
      </c>
      <c r="D17" s="67">
        <v>239452.62800000003</v>
      </c>
      <c r="E17" s="67">
        <v>287529.56869623053</v>
      </c>
      <c r="F17" s="67">
        <f>(SUMIFS('[1]סעיפי תקציב 2025'!S:S,'[1]סעיפי תקציב 2025'!$E:$E,'פרק א1-פורמט משרד הפנים'!$A17))/1000</f>
        <v>0</v>
      </c>
    </row>
    <row r="18" spans="1:14" hidden="1" outlineLevel="1" x14ac:dyDescent="0.25">
      <c r="B18" s="63" t="s">
        <v>1010</v>
      </c>
      <c r="C18" s="65">
        <v>0</v>
      </c>
      <c r="D18" s="65">
        <v>0</v>
      </c>
      <c r="E18" s="65">
        <v>0</v>
      </c>
      <c r="F18" s="65">
        <f>(SUMIFS('[1]סעיפי תקציב 2025'!S:S,'[1]סעיפי תקציב 2025'!$E:$E,'פרק א1-פורמט משרד הפנים'!$A18))/1000</f>
        <v>0</v>
      </c>
    </row>
    <row r="19" spans="1:14" collapsed="1" x14ac:dyDescent="0.25">
      <c r="A19" s="55" t="s">
        <v>1011</v>
      </c>
      <c r="B19" s="63" t="s">
        <v>1012</v>
      </c>
      <c r="C19" s="65">
        <v>20429.830269999999</v>
      </c>
      <c r="D19" s="65">
        <v>21100</v>
      </c>
      <c r="E19" s="65">
        <v>23150.8466448504</v>
      </c>
      <c r="F19" s="65">
        <f>(SUMIFS('[1]סעיפי תקציב 2025'!S:S,'[1]סעיפי תקציב 2025'!$E:$E,'פרק א1-פורמט משרד הפנים'!$A19))/1000</f>
        <v>0</v>
      </c>
    </row>
    <row r="20" spans="1:14" x14ac:dyDescent="0.25">
      <c r="B20" s="66" t="s">
        <v>1013</v>
      </c>
      <c r="C20" s="67">
        <v>248754.51941000001</v>
      </c>
      <c r="D20" s="67">
        <v>260552.62800000003</v>
      </c>
      <c r="E20" s="67">
        <v>310680.41534108092</v>
      </c>
      <c r="F20" s="67">
        <f>(SUMIFS('[1]סעיפי תקציב 2025'!S:S,'[1]סעיפי תקציב 2025'!$E:$E,'פרק א1-פורמט משרד הפנים'!$A20))/1000</f>
        <v>0</v>
      </c>
      <c r="N20" s="68"/>
    </row>
    <row r="21" spans="1:14" x14ac:dyDescent="0.25">
      <c r="B21" s="69" t="s">
        <v>1014</v>
      </c>
      <c r="C21" s="65">
        <v>0</v>
      </c>
      <c r="D21" s="65">
        <v>4186</v>
      </c>
      <c r="E21" s="65">
        <v>4142.94445</v>
      </c>
      <c r="F21" s="65">
        <f>(SUMIFS('[1]סעיפי תקציב 2025'!S:S,'[1]סעיפי תקציב 2025'!$E:$E,'פרק א1-פורמט משרד הפנים'!$A21))/1000</f>
        <v>0</v>
      </c>
    </row>
    <row r="22" spans="1:14" x14ac:dyDescent="0.25">
      <c r="B22" s="70" t="s">
        <v>49</v>
      </c>
      <c r="C22" s="71">
        <v>248754.51941000001</v>
      </c>
      <c r="D22" s="71">
        <v>264738.62800000003</v>
      </c>
      <c r="E22" s="71">
        <v>314823.35979108093</v>
      </c>
      <c r="F22" s="71">
        <f>(SUMIFS('[1]סעיפי תקציב 2025'!S:S,'[1]סעיפי תקציב 2025'!$E:$E,'פרק א1-פורמט משרד הפנים'!$A22))/1000</f>
        <v>0</v>
      </c>
    </row>
    <row r="23" spans="1:14" x14ac:dyDescent="0.25">
      <c r="A23" s="55" t="s">
        <v>1015</v>
      </c>
      <c r="B23" s="63" t="s">
        <v>1016</v>
      </c>
      <c r="C23" s="65">
        <v>-68293.139939999979</v>
      </c>
      <c r="D23" s="65">
        <v>-71947.243000000002</v>
      </c>
      <c r="E23" s="65">
        <v>-77754.280953772803</v>
      </c>
      <c r="F23" s="65">
        <f>(SUMIFS('[1]סעיפי תקציב 2025'!S:S,'[1]סעיפי תקציב 2025'!$E:$E,'פרק א1-פורמט משרד הפנים'!$A23))/1000</f>
        <v>0</v>
      </c>
    </row>
    <row r="24" spans="1:14" x14ac:dyDescent="0.25">
      <c r="A24" s="55" t="s">
        <v>1017</v>
      </c>
      <c r="B24" s="63" t="s">
        <v>1017</v>
      </c>
      <c r="C24" s="65">
        <v>-43060.693520000015</v>
      </c>
      <c r="D24" s="65">
        <v>-48036.442000000003</v>
      </c>
      <c r="E24" s="65">
        <v>-53643.943978999232</v>
      </c>
      <c r="F24" s="65">
        <f>(SUMIFS('[1]סעיפי תקציב 2025'!S:S,'[1]סעיפי תקציב 2025'!$E:$E,'פרק א1-פורמט משרד הפנים'!$A24))/1000</f>
        <v>-3794.9</v>
      </c>
    </row>
    <row r="25" spans="1:14" x14ac:dyDescent="0.25">
      <c r="B25" s="63" t="s">
        <v>1018</v>
      </c>
      <c r="C25" s="65">
        <v>0</v>
      </c>
      <c r="D25" s="65">
        <v>0</v>
      </c>
      <c r="E25" s="65">
        <v>0</v>
      </c>
      <c r="F25" s="65">
        <f>(SUMIFS('[1]סעיפי תקציב 2025'!S:S,'[1]סעיפי תקציב 2025'!$E:$E,'פרק א1-פורמט משרד הפנים'!$A25))/1000</f>
        <v>0</v>
      </c>
    </row>
    <row r="26" spans="1:14" x14ac:dyDescent="0.25">
      <c r="B26" s="66" t="s">
        <v>1019</v>
      </c>
      <c r="C26" s="67">
        <v>-111353.83345999999</v>
      </c>
      <c r="D26" s="67">
        <v>-119983.685</v>
      </c>
      <c r="E26" s="67">
        <v>-131398.22493277205</v>
      </c>
      <c r="F26" s="65">
        <f>(SUMIFS('[1]סעיפי תקציב 2025'!S:S,'[1]סעיפי תקציב 2025'!$E:$E,'פרק א1-פורמט משרד הפנים'!$A26))/1000</f>
        <v>0</v>
      </c>
    </row>
    <row r="27" spans="1:14" x14ac:dyDescent="0.25">
      <c r="A27" s="72" t="s">
        <v>1020</v>
      </c>
      <c r="B27" s="63" t="s">
        <v>1020</v>
      </c>
      <c r="C27" s="65">
        <v>-24602.116480000004</v>
      </c>
      <c r="D27" s="65">
        <v>-24918.373</v>
      </c>
      <c r="E27" s="65">
        <v>-27798.964378399891</v>
      </c>
      <c r="F27" s="65">
        <f>(SUMIFS('[1]סעיפי תקציב 2025'!S:S,'[1]סעיפי תקציב 2025'!$E:$E,'פרק א1-פורמט משרד הפנים'!$A27))/1000</f>
        <v>0</v>
      </c>
    </row>
    <row r="28" spans="1:14" x14ac:dyDescent="0.25">
      <c r="A28" s="55" t="s">
        <v>1021</v>
      </c>
      <c r="B28" s="63" t="s">
        <v>1021</v>
      </c>
      <c r="C28" s="65">
        <v>-40055.487459999997</v>
      </c>
      <c r="D28" s="65">
        <v>-42933.279999999999</v>
      </c>
      <c r="E28" s="65">
        <v>-74649.085834830155</v>
      </c>
      <c r="F28" s="65">
        <f>(SUMIFS('[1]סעיפי תקציב 2025'!S:S,'[1]סעיפי תקציב 2025'!$E:$E,'פרק א1-פורמט משרד הפנים'!$A28))/1000</f>
        <v>-348.04399999999998</v>
      </c>
    </row>
    <row r="29" spans="1:14" x14ac:dyDescent="0.25">
      <c r="B29" s="66" t="s">
        <v>1022</v>
      </c>
      <c r="C29" s="67">
        <v>-64657.603940000001</v>
      </c>
      <c r="D29" s="67">
        <v>-67851.652999999991</v>
      </c>
      <c r="E29" s="67">
        <v>-102448.05021323005</v>
      </c>
      <c r="F29" s="65">
        <f>(SUMIFS('[1]סעיפי תקציב 2025'!S:S,'[1]סעיפי תקציב 2025'!$E:$E,'פרק א1-פורמט משרד הפנים'!$A29))/1000</f>
        <v>0</v>
      </c>
    </row>
    <row r="30" spans="1:14" x14ac:dyDescent="0.25">
      <c r="A30" s="55" t="s">
        <v>1023</v>
      </c>
      <c r="B30" s="63" t="s">
        <v>1024</v>
      </c>
      <c r="C30" s="65">
        <v>-8005.8915099999986</v>
      </c>
      <c r="D30" s="65">
        <v>-9877.8220000000001</v>
      </c>
      <c r="E30" s="65">
        <v>-9722.9206055422492</v>
      </c>
      <c r="F30" s="65">
        <f>(SUMIFS('[1]סעיפי תקציב 2025'!S:S,'[1]סעיפי תקציב 2025'!$E:$E,'פרק א1-פורמט משרד הפנים'!$A30))/1000</f>
        <v>0</v>
      </c>
    </row>
    <row r="31" spans="1:14" x14ac:dyDescent="0.25">
      <c r="A31" s="55" t="s">
        <v>1025</v>
      </c>
      <c r="B31" s="63" t="s">
        <v>1026</v>
      </c>
      <c r="C31" s="65">
        <v>-30328.711719999996</v>
      </c>
      <c r="D31" s="65">
        <v>-33767.874000000003</v>
      </c>
      <c r="E31" s="65">
        <v>-37243.134744554976</v>
      </c>
      <c r="F31" s="65">
        <f>(SUMIFS('[1]סעיפי תקציב 2025'!S:S,'[1]סעיפי תקציב 2025'!$E:$E,'פרק א1-פורמט משרד הפנים'!$A31))/1000</f>
        <v>0</v>
      </c>
    </row>
    <row r="32" spans="1:14" x14ac:dyDescent="0.25">
      <c r="B32" s="66" t="s">
        <v>1027</v>
      </c>
      <c r="C32" s="67">
        <v>-38334.603229999993</v>
      </c>
      <c r="D32" s="67">
        <v>-43645.696000000004</v>
      </c>
      <c r="E32" s="67">
        <v>-46966.055350097224</v>
      </c>
      <c r="F32" s="65">
        <f>(SUMIFS('[1]סעיפי תקציב 2025'!S:S,'[1]סעיפי תקציב 2025'!$E:$E,'פרק א1-פורמט משרד הפנים'!$A32))/1000</f>
        <v>0</v>
      </c>
    </row>
    <row r="33" spans="1:14" x14ac:dyDescent="0.25">
      <c r="B33" s="66" t="s">
        <v>1028</v>
      </c>
      <c r="C33" s="67">
        <v>-214346.04063</v>
      </c>
      <c r="D33" s="67">
        <v>-231481.03399999999</v>
      </c>
      <c r="E33" s="67">
        <v>-280812.33049609931</v>
      </c>
      <c r="F33" s="65">
        <f>(SUMIFS('[1]סעיפי תקציב 2025'!S:S,'[1]סעיפי תקציב 2025'!$E:$E,'פרק א1-פורמט משרד הפנים'!$A33))/1000</f>
        <v>0</v>
      </c>
    </row>
    <row r="34" spans="1:14" x14ac:dyDescent="0.25">
      <c r="B34" s="63" t="s">
        <v>1029</v>
      </c>
      <c r="C34" s="65">
        <v>0</v>
      </c>
      <c r="D34" s="65">
        <v>0</v>
      </c>
      <c r="E34" s="65">
        <v>0</v>
      </c>
      <c r="F34" s="65">
        <f>(SUMIFS('[1]סעיפי תקציב 2025'!S:S,'[1]סעיפי תקציב 2025'!$E:$E,'פרק א1-פורמט משרד הפנים'!$A34))/1000</f>
        <v>0</v>
      </c>
    </row>
    <row r="35" spans="1:14" x14ac:dyDescent="0.25">
      <c r="A35" s="55" t="s">
        <v>1030</v>
      </c>
      <c r="B35" s="63" t="s">
        <v>1031</v>
      </c>
      <c r="C35" s="65">
        <v>-7602.9285199999995</v>
      </c>
      <c r="D35" s="65">
        <v>-7796.5940000000001</v>
      </c>
      <c r="E35" s="65">
        <v>-6442.2452499999999</v>
      </c>
      <c r="F35" s="65">
        <f>(SUMIFS('[1]סעיפי תקציב 2025'!S:S,'[1]סעיפי תקציב 2025'!$E:$E,'פרק א1-פורמט משרד הפנים'!$A35))/1000</f>
        <v>0</v>
      </c>
    </row>
    <row r="36" spans="1:14" x14ac:dyDescent="0.25">
      <c r="B36" s="66" t="s">
        <v>1032</v>
      </c>
      <c r="C36" s="67">
        <v>-7602.9285199999995</v>
      </c>
      <c r="D36" s="67">
        <v>-7796.5940000000001</v>
      </c>
      <c r="E36" s="67">
        <v>-6442.2452499999999</v>
      </c>
      <c r="F36" s="65">
        <f>(SUMIFS('[1]סעיפי תקציב 2025'!S:S,'[1]סעיפי תקציב 2025'!$E:$E,'פרק א1-פורמט משרד הפנים'!$A36))/1000</f>
        <v>0</v>
      </c>
    </row>
    <row r="37" spans="1:14" x14ac:dyDescent="0.25">
      <c r="A37" s="55" t="s">
        <v>1033</v>
      </c>
      <c r="B37" s="63" t="s">
        <v>964</v>
      </c>
      <c r="C37" s="65">
        <v>-913.15688</v>
      </c>
      <c r="D37" s="65">
        <v>-975</v>
      </c>
      <c r="E37" s="65">
        <v>-960.46500000000003</v>
      </c>
      <c r="F37" s="65">
        <f>(SUMIFS('[1]סעיפי תקציב 2025'!S:S,'[1]סעיפי תקציב 2025'!$E:$E,'פרק א1-פורמט משרד הפנים'!$A37))/1000</f>
        <v>0</v>
      </c>
    </row>
    <row r="38" spans="1:14" x14ac:dyDescent="0.25">
      <c r="B38" s="63" t="s">
        <v>1034</v>
      </c>
      <c r="C38" s="65">
        <v>0</v>
      </c>
      <c r="D38" s="65">
        <v>0</v>
      </c>
      <c r="E38" s="65">
        <v>0</v>
      </c>
      <c r="F38" s="65">
        <f>(SUMIFS('[1]סעיפי תקציב 2025'!S:S,'[1]סעיפי תקציב 2025'!$E:$E,'פרק א1-פורמט משרד הפנים'!$A38))/1000</f>
        <v>0</v>
      </c>
    </row>
    <row r="39" spans="1:14" x14ac:dyDescent="0.25">
      <c r="A39" s="55" t="s">
        <v>1035</v>
      </c>
      <c r="B39" s="63" t="s">
        <v>1036</v>
      </c>
      <c r="C39" s="65">
        <v>-6097.6645499999995</v>
      </c>
      <c r="D39" s="65">
        <v>100</v>
      </c>
      <c r="E39" s="65">
        <v>0</v>
      </c>
      <c r="F39" s="65">
        <f>(SUMIFS('[1]סעיפי תקציב 2025'!S:S,'[1]סעיפי תקציב 2025'!$E:$E,'פרק א1-פורמט משרד הפנים'!$A39))/1000</f>
        <v>0</v>
      </c>
    </row>
    <row r="40" spans="1:14" hidden="1" outlineLevel="1" x14ac:dyDescent="0.25">
      <c r="B40" s="63" t="s">
        <v>1037</v>
      </c>
      <c r="C40" s="65">
        <v>0</v>
      </c>
      <c r="D40" s="65">
        <v>0</v>
      </c>
      <c r="E40" s="65">
        <v>0</v>
      </c>
      <c r="F40" s="65">
        <f>(SUMIFS('[1]סעיפי תקציב 2025'!S:S,'[1]סעיפי תקציב 2025'!$E:$E,'פרק א1-פורמט משרד הפנים'!$A40))/1000</f>
        <v>0</v>
      </c>
    </row>
    <row r="41" spans="1:14" collapsed="1" x14ac:dyDescent="0.25">
      <c r="B41" s="66" t="s">
        <v>1038</v>
      </c>
      <c r="C41" s="67">
        <v>-228959.79058</v>
      </c>
      <c r="D41" s="67">
        <v>-240152.628</v>
      </c>
      <c r="E41" s="67">
        <v>-288215.04074609932</v>
      </c>
      <c r="F41" s="65">
        <f>(SUMIFS('[1]סעיפי תקציב 2025'!S:S,'[1]סעיפי תקציב 2025'!$E:$E,'פרק א1-פורמט משרד הפנים'!$A41))/1000</f>
        <v>0</v>
      </c>
    </row>
    <row r="42" spans="1:14" hidden="1" outlineLevel="1" x14ac:dyDescent="0.25">
      <c r="B42" s="63" t="s">
        <v>1039</v>
      </c>
      <c r="C42" s="65">
        <v>0</v>
      </c>
      <c r="D42" s="65">
        <v>0</v>
      </c>
      <c r="E42" s="65">
        <v>0</v>
      </c>
      <c r="F42" s="65">
        <f>(SUMIFS('[1]סעיפי תקציב 2025'!S:S,'[1]סעיפי תקציב 2025'!$E:$E,'פרק א1-פורמט משרד הפנים'!$A42))/1000</f>
        <v>0</v>
      </c>
    </row>
    <row r="43" spans="1:14" collapsed="1" x14ac:dyDescent="0.25">
      <c r="A43" s="55" t="s">
        <v>1040</v>
      </c>
      <c r="B43" s="63" t="s">
        <v>1041</v>
      </c>
      <c r="C43" s="65">
        <v>-19760.365109999999</v>
      </c>
      <c r="D43" s="65">
        <v>-20400</v>
      </c>
      <c r="E43" s="65">
        <v>-22465.382644850401</v>
      </c>
      <c r="F43" s="65">
        <f>(SUMIFS('[1]סעיפי תקציב 2025'!S:S,'[1]סעיפי תקציב 2025'!$E:$E,'פרק א1-פורמט משרד הפנים'!$A43))/1000</f>
        <v>0</v>
      </c>
    </row>
    <row r="44" spans="1:14" x14ac:dyDescent="0.25">
      <c r="B44" s="66" t="s">
        <v>1042</v>
      </c>
      <c r="C44" s="67">
        <v>-248720.15568999999</v>
      </c>
      <c r="D44" s="67">
        <v>-260552.628</v>
      </c>
      <c r="E44" s="73">
        <v>-310680.42339094973</v>
      </c>
      <c r="F44" s="65">
        <f>(SUMIFS('[1]סעיפי תקציב 2025'!S:S,'[1]סעיפי תקציב 2025'!$E:$E,'פרק א1-פורמט משרד הפנים'!$A44))/1000</f>
        <v>0</v>
      </c>
    </row>
    <row r="45" spans="1:14" x14ac:dyDescent="0.25">
      <c r="B45" s="63" t="s">
        <v>1043</v>
      </c>
      <c r="C45" s="65">
        <v>0</v>
      </c>
      <c r="D45" s="65">
        <v>-4186</v>
      </c>
      <c r="E45" s="65">
        <v>-4142.9440000000004</v>
      </c>
      <c r="F45" s="65">
        <f>(SUMIFS('[1]סעיפי תקציב 2025'!S:S,'[1]סעיפי תקציב 2025'!$E:$E,'פרק א1-פורמט משרד הפנים'!$A45))/1000</f>
        <v>0</v>
      </c>
      <c r="N45" s="68"/>
    </row>
    <row r="46" spans="1:14" x14ac:dyDescent="0.25">
      <c r="B46" s="70" t="s">
        <v>1044</v>
      </c>
      <c r="C46" s="71">
        <v>-248720.15568999999</v>
      </c>
      <c r="D46" s="71">
        <v>-264738.62800000003</v>
      </c>
      <c r="E46" s="71">
        <v>-314823.36739094974</v>
      </c>
      <c r="F46" s="71">
        <f>(SUMIFS('[1]סעיפי תקציב 2025'!S:S,'[1]סעיפי תקציב 2025'!$E:$E,'פרק א1-פורמט משרד הפנים'!$A46))/1000</f>
        <v>0</v>
      </c>
    </row>
    <row r="47" spans="1:14" x14ac:dyDescent="0.25">
      <c r="B47" s="70" t="s">
        <v>1045</v>
      </c>
      <c r="C47" s="71">
        <v>34.363720000023022</v>
      </c>
      <c r="D47" s="71">
        <v>0</v>
      </c>
      <c r="E47" s="71">
        <v>-7.5998688116669655E-3</v>
      </c>
      <c r="F47" s="71">
        <f>(SUMIFS('[1]סעיפי תקציב 2025'!S:S,'[1]סעיפי תקציב 2025'!$E:$E,'פרק א1-פורמט משרד הפנים'!$A47))/1000</f>
        <v>0</v>
      </c>
    </row>
    <row r="48" spans="1:14" hidden="1" outlineLevel="1" x14ac:dyDescent="0.25">
      <c r="B48" s="57" t="s">
        <v>1046</v>
      </c>
      <c r="C48" s="74">
        <f>'[1]סעיפי תקציב 2025'!AD4/1000-C47</f>
        <v>5.5848659030743875E-12</v>
      </c>
      <c r="D48" s="74">
        <f>'[1]סעיפי תקציב 2025'!AC4</f>
        <v>0</v>
      </c>
      <c r="E48" s="74">
        <f>'[1]סעיפי תקציב 2025'!T4/1000-E47</f>
        <v>8.0000000968575482E-3</v>
      </c>
      <c r="F48" s="74">
        <f>'[1]סעיפי תקציב 2025'!W4/1000-F47</f>
        <v>-161.3951131716594</v>
      </c>
    </row>
    <row r="49" spans="2:6" collapsed="1" x14ac:dyDescent="0.25">
      <c r="E49" s="57"/>
      <c r="F49" s="57"/>
    </row>
    <row r="51" spans="2:6" hidden="1" outlineLevel="1" x14ac:dyDescent="0.25">
      <c r="B51" s="57" t="s">
        <v>1047</v>
      </c>
      <c r="C51" s="75">
        <f>C7+C11</f>
        <v>41718.963199999991</v>
      </c>
      <c r="D51" s="75">
        <f>D7+D11</f>
        <v>42047.718999999997</v>
      </c>
      <c r="E51" s="75">
        <f>E7+E11-16200</f>
        <v>53833.249940000009</v>
      </c>
      <c r="F51" s="75">
        <f>F7+F11-16200</f>
        <v>-16200</v>
      </c>
    </row>
    <row r="52" spans="2:6" hidden="1" outlineLevel="1" x14ac:dyDescent="0.25">
      <c r="B52" s="57" t="s">
        <v>1048</v>
      </c>
      <c r="C52" s="75">
        <f>C29</f>
        <v>-64657.603940000001</v>
      </c>
      <c r="D52" s="75">
        <f>D29</f>
        <v>-67851.652999999991</v>
      </c>
      <c r="E52" s="75">
        <f>E29+16200</f>
        <v>-86248.050213230046</v>
      </c>
      <c r="F52" s="75">
        <f>F29+16200</f>
        <v>16200</v>
      </c>
    </row>
    <row r="53" spans="2:6" hidden="1" outlineLevel="1" x14ac:dyDescent="0.25">
      <c r="C53" s="76">
        <f>1+C51/C52</f>
        <v>0.35477096802545094</v>
      </c>
      <c r="D53" s="76">
        <f>1+D51/D52</f>
        <v>0.38029926846439532</v>
      </c>
      <c r="E53" s="76">
        <f>1+E51/E52</f>
        <v>0.37583226743203246</v>
      </c>
      <c r="F53" s="76">
        <f>1+F51/F52</f>
        <v>0</v>
      </c>
    </row>
    <row r="54" spans="2:6" hidden="1" outlineLevel="1" x14ac:dyDescent="0.25"/>
    <row r="55" spans="2:6" hidden="1" outlineLevel="1" x14ac:dyDescent="0.25">
      <c r="B55" s="57" t="s">
        <v>1049</v>
      </c>
      <c r="C55" s="75">
        <f>C11+C15</f>
        <v>47085.197339999992</v>
      </c>
      <c r="D55" s="75">
        <f>D12+D8</f>
        <v>33024.652000000002</v>
      </c>
      <c r="E55" s="75">
        <f t="shared" ref="E55:F55" si="0">E12+E8</f>
        <v>35518.372298179558</v>
      </c>
      <c r="F55" s="75">
        <f t="shared" si="0"/>
        <v>0</v>
      </c>
    </row>
    <row r="56" spans="2:6" hidden="1" outlineLevel="1" x14ac:dyDescent="0.25">
      <c r="B56" s="57" t="s">
        <v>1050</v>
      </c>
      <c r="C56" s="75">
        <f>C33</f>
        <v>-214346.04063</v>
      </c>
      <c r="D56" s="75">
        <f>D32</f>
        <v>-43645.696000000004</v>
      </c>
      <c r="E56" s="75">
        <f t="shared" ref="E56:F56" si="1">E32</f>
        <v>-46966.055350097224</v>
      </c>
      <c r="F56" s="75">
        <f t="shared" si="1"/>
        <v>0</v>
      </c>
    </row>
    <row r="57" spans="2:6" hidden="1" outlineLevel="1" x14ac:dyDescent="0.25">
      <c r="C57" s="76">
        <f>1+C55/C56</f>
        <v>0.78033092096495704</v>
      </c>
      <c r="D57" s="76">
        <f>1+D55/D56</f>
        <v>0.2433468812136711</v>
      </c>
      <c r="E57" s="76">
        <f>1+E55/E56</f>
        <v>0.24374376273637743</v>
      </c>
      <c r="F57" s="76" t="e">
        <f>1+F55/F56</f>
        <v>#DIV/0!</v>
      </c>
    </row>
    <row r="58" spans="2:6" hidden="1" outlineLevel="1" x14ac:dyDescent="0.25">
      <c r="B58" s="77" t="s">
        <v>1051</v>
      </c>
      <c r="C58" s="78">
        <v>0</v>
      </c>
    </row>
    <row r="59" spans="2:6" ht="17.25" hidden="1" outlineLevel="1" x14ac:dyDescent="0.25">
      <c r="B59" s="57" t="s">
        <v>990</v>
      </c>
      <c r="C59" s="79">
        <v>0</v>
      </c>
    </row>
    <row r="60" spans="2:6" hidden="1" outlineLevel="1" x14ac:dyDescent="0.25">
      <c r="B60" s="57" t="s">
        <v>25</v>
      </c>
      <c r="C60" s="80">
        <f>SUM(C57:C59)</f>
        <v>0.78033092096495704</v>
      </c>
    </row>
    <row r="61" spans="2:6" hidden="1" outlineLevel="1" x14ac:dyDescent="0.25">
      <c r="B61" s="57" t="s">
        <v>1052</v>
      </c>
    </row>
    <row r="62" spans="2:6" collapsed="1" x14ac:dyDescent="0.25"/>
    <row r="65" spans="1:14" s="60" customFormat="1" x14ac:dyDescent="0.25">
      <c r="A65" s="55"/>
      <c r="B65" s="57"/>
      <c r="C65" s="57"/>
      <c r="D65" s="57"/>
      <c r="G65" s="57"/>
      <c r="H65" s="57"/>
      <c r="I65" s="57"/>
      <c r="J65" s="57"/>
      <c r="K65" s="57"/>
      <c r="L65" s="57"/>
      <c r="M65" s="57"/>
      <c r="N65" s="57"/>
    </row>
  </sheetData>
  <autoFilter ref="A4:F48" xr:uid="{00000000-0001-0000-0C00-000000000000}"/>
  <mergeCells count="2">
    <mergeCell ref="B1:E1"/>
    <mergeCell ref="B3:B4"/>
  </mergeCells>
  <pageMargins left="0.7" right="0.7" top="0.875" bottom="0.75" header="0.3" footer="0.3"/>
  <pageSetup paperSize="9" orientation="portrait" r:id="rId1"/>
  <headerFooter>
    <oddHeader>&amp;C&amp;"Calibri,מודגש"&amp;20&amp;U&amp;A</oddHeader>
    <oddFooter>&amp;L&amp;G&amp;C&amp;"Calibri,רגיל"&amp;10עמוד &amp;P מתוך &amp;N&amp;R&amp;"Calibri,רגיל"&amp;9הצעת תקציב לשנת 2025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98AB-8369-4D37-A497-39007753B2A1}">
  <sheetPr>
    <tabColor theme="4" tint="-0.249977111117893"/>
  </sheetPr>
  <dimension ref="A1:N1038"/>
  <sheetViews>
    <sheetView rightToLeft="1" tabSelected="1" view="pageBreakPreview" zoomScaleNormal="100" zoomScaleSheetLayoutView="100" workbookViewId="0">
      <pane ySplit="1" topLeftCell="A1021" activePane="bottomLeft" state="frozen"/>
      <selection pane="bottomLeft" activeCell="E1042" sqref="E1042"/>
    </sheetView>
  </sheetViews>
  <sheetFormatPr defaultColWidth="9" defaultRowHeight="15" x14ac:dyDescent="0.25"/>
  <cols>
    <col min="1" max="1" width="10.5" style="47" customWidth="1"/>
    <col min="2" max="2" width="27.375" style="6" customWidth="1"/>
    <col min="3" max="3" width="7.875" style="48" customWidth="1"/>
    <col min="4" max="4" width="4.75" style="49" customWidth="1"/>
    <col min="5" max="5" width="23.875" style="6" bestFit="1" customWidth="1"/>
    <col min="6" max="6" width="10.5" style="6" customWidth="1"/>
    <col min="7" max="7" width="11.25" style="52" bestFit="1" customWidth="1"/>
    <col min="8" max="8" width="9.625" style="53" customWidth="1"/>
    <col min="9" max="9" width="13.5" style="4" hidden="1" customWidth="1"/>
    <col min="10" max="10" width="15.25" style="6" customWidth="1"/>
    <col min="11" max="11" width="9.5" style="6" bestFit="1" customWidth="1"/>
    <col min="12" max="16384" width="9" style="6"/>
  </cols>
  <sheetData>
    <row r="1" spans="1:10" ht="3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/>
    </row>
    <row r="2" spans="1:10" x14ac:dyDescent="0.25">
      <c r="A2" s="7" t="s">
        <v>9</v>
      </c>
      <c r="B2" s="8"/>
      <c r="C2" s="9" t="s">
        <v>10</v>
      </c>
      <c r="D2" s="8">
        <v>11</v>
      </c>
      <c r="E2" s="8"/>
      <c r="F2" s="8"/>
      <c r="G2" s="10"/>
      <c r="H2" s="11"/>
      <c r="I2" s="12"/>
    </row>
    <row r="3" spans="1:10" x14ac:dyDescent="0.25">
      <c r="A3" s="13">
        <v>1111100100</v>
      </c>
      <c r="B3" s="14" t="s">
        <v>11</v>
      </c>
      <c r="C3" s="15" t="s">
        <v>12</v>
      </c>
      <c r="D3" s="15">
        <v>11</v>
      </c>
      <c r="E3" s="16" t="s">
        <v>9</v>
      </c>
      <c r="F3" s="17">
        <v>56905.171759999997</v>
      </c>
      <c r="G3" s="18">
        <v>58100</v>
      </c>
      <c r="H3" s="19">
        <v>64178.330591006968</v>
      </c>
      <c r="I3" s="4">
        <v>122278.33059100696</v>
      </c>
    </row>
    <row r="4" spans="1:10" x14ac:dyDescent="0.25">
      <c r="A4" s="13">
        <v>1111120100</v>
      </c>
      <c r="B4" s="14" t="s">
        <v>13</v>
      </c>
      <c r="C4" s="15" t="s">
        <v>12</v>
      </c>
      <c r="D4" s="15">
        <v>11</v>
      </c>
      <c r="E4" s="16" t="s">
        <v>9</v>
      </c>
      <c r="F4" s="17">
        <v>3739.0551800000003</v>
      </c>
      <c r="G4" s="18">
        <v>5000</v>
      </c>
      <c r="H4" s="19">
        <v>7176.2765599999993</v>
      </c>
      <c r="I4" s="4">
        <v>12176.276559999998</v>
      </c>
    </row>
    <row r="5" spans="1:10" x14ac:dyDescent="0.25">
      <c r="A5" s="13">
        <v>1116000100</v>
      </c>
      <c r="B5" s="14" t="s">
        <v>14</v>
      </c>
      <c r="C5" s="15" t="s">
        <v>12</v>
      </c>
      <c r="D5" s="15">
        <v>11</v>
      </c>
      <c r="E5" s="16" t="s">
        <v>9</v>
      </c>
      <c r="F5" s="17">
        <v>20429.830269999999</v>
      </c>
      <c r="G5" s="18">
        <v>21100</v>
      </c>
      <c r="H5" s="19">
        <v>23150.847644850401</v>
      </c>
      <c r="I5" s="4">
        <v>44250.847644850401</v>
      </c>
    </row>
    <row r="6" spans="1:10" x14ac:dyDescent="0.25">
      <c r="A6" s="13">
        <v>1111100990</v>
      </c>
      <c r="B6" s="14" t="s">
        <v>15</v>
      </c>
      <c r="C6" s="15" t="s">
        <v>12</v>
      </c>
      <c r="D6" s="15">
        <v>11</v>
      </c>
      <c r="E6" s="16" t="s">
        <v>9</v>
      </c>
      <c r="F6" s="17">
        <v>63.29278</v>
      </c>
      <c r="G6" s="18">
        <v>0</v>
      </c>
      <c r="H6" s="19">
        <v>0</v>
      </c>
    </row>
    <row r="7" spans="1:10" x14ac:dyDescent="0.25">
      <c r="A7" s="20" t="s">
        <v>16</v>
      </c>
      <c r="B7" s="21"/>
      <c r="C7" s="22"/>
      <c r="D7" s="22"/>
      <c r="E7" s="21"/>
      <c r="F7" s="23">
        <v>81074.057209999999</v>
      </c>
      <c r="G7" s="24">
        <v>84200</v>
      </c>
      <c r="H7" s="24">
        <v>94505.454795857368</v>
      </c>
      <c r="I7" s="4">
        <v>178705.45479585737</v>
      </c>
    </row>
    <row r="8" spans="1:10" x14ac:dyDescent="0.25">
      <c r="A8" s="7" t="s">
        <v>17</v>
      </c>
      <c r="B8" s="8"/>
      <c r="C8" s="9" t="s">
        <v>10</v>
      </c>
      <c r="D8" s="8">
        <v>12</v>
      </c>
      <c r="E8" s="8"/>
      <c r="F8" s="8"/>
      <c r="G8" s="10"/>
      <c r="H8" s="11"/>
      <c r="I8" s="4">
        <v>0</v>
      </c>
    </row>
    <row r="9" spans="1:10" x14ac:dyDescent="0.25">
      <c r="A9" s="13">
        <v>1121000220</v>
      </c>
      <c r="B9" s="14" t="s">
        <v>18</v>
      </c>
      <c r="C9" s="15" t="s">
        <v>12</v>
      </c>
      <c r="D9" s="15">
        <v>12</v>
      </c>
      <c r="E9" s="16" t="s">
        <v>17</v>
      </c>
      <c r="F9" s="17">
        <v>265.77204</v>
      </c>
      <c r="G9" s="18">
        <v>270</v>
      </c>
      <c r="H9" s="19">
        <v>41</v>
      </c>
      <c r="I9" s="4">
        <v>311</v>
      </c>
    </row>
    <row r="10" spans="1:10" x14ac:dyDescent="0.25">
      <c r="A10" s="13">
        <v>1122000220</v>
      </c>
      <c r="B10" s="14" t="s">
        <v>19</v>
      </c>
      <c r="C10" s="15" t="s">
        <v>12</v>
      </c>
      <c r="D10" s="15">
        <v>12</v>
      </c>
      <c r="E10" s="16" t="s">
        <v>17</v>
      </c>
      <c r="F10" s="17">
        <v>873.42115000000001</v>
      </c>
      <c r="G10" s="18">
        <v>780</v>
      </c>
      <c r="H10" s="19">
        <v>780</v>
      </c>
      <c r="I10" s="4">
        <v>1560</v>
      </c>
    </row>
    <row r="11" spans="1:10" x14ac:dyDescent="0.25">
      <c r="A11" s="13">
        <v>1124100220</v>
      </c>
      <c r="B11" s="14" t="s">
        <v>20</v>
      </c>
      <c r="C11" s="15" t="s">
        <v>12</v>
      </c>
      <c r="D11" s="15">
        <v>12</v>
      </c>
      <c r="E11" s="16" t="s">
        <v>17</v>
      </c>
      <c r="F11" s="17">
        <v>12.01159</v>
      </c>
      <c r="G11" s="18">
        <v>12</v>
      </c>
      <c r="H11" s="19">
        <v>12</v>
      </c>
      <c r="I11" s="4">
        <v>24</v>
      </c>
    </row>
    <row r="12" spans="1:10" x14ac:dyDescent="0.25">
      <c r="A12" s="13">
        <v>1124120220</v>
      </c>
      <c r="B12" s="14" t="s">
        <v>21</v>
      </c>
      <c r="C12" s="15" t="s">
        <v>12</v>
      </c>
      <c r="D12" s="15">
        <v>12</v>
      </c>
      <c r="E12" s="16" t="s">
        <v>17</v>
      </c>
      <c r="F12" s="17">
        <v>4.7369999999999995E-2</v>
      </c>
      <c r="G12" s="18">
        <v>0</v>
      </c>
      <c r="H12" s="19">
        <v>0</v>
      </c>
      <c r="I12" s="4">
        <v>0</v>
      </c>
    </row>
    <row r="13" spans="1:10" x14ac:dyDescent="0.25">
      <c r="A13" s="13">
        <v>1129001290</v>
      </c>
      <c r="B13" s="14" t="s">
        <v>22</v>
      </c>
      <c r="C13" s="15" t="s">
        <v>12</v>
      </c>
      <c r="D13" s="15">
        <v>12</v>
      </c>
      <c r="E13" s="16" t="s">
        <v>17</v>
      </c>
      <c r="F13" s="17">
        <v>155.43087</v>
      </c>
      <c r="G13" s="18">
        <v>150</v>
      </c>
      <c r="H13" s="19">
        <v>150</v>
      </c>
      <c r="I13" s="4">
        <v>300</v>
      </c>
    </row>
    <row r="14" spans="1:10" x14ac:dyDescent="0.25">
      <c r="A14" s="20" t="s">
        <v>23</v>
      </c>
      <c r="B14" s="21"/>
      <c r="C14" s="22"/>
      <c r="D14" s="22"/>
      <c r="E14" s="21"/>
      <c r="F14" s="23">
        <v>1306.6830199999999</v>
      </c>
      <c r="G14" s="24">
        <v>1212</v>
      </c>
      <c r="H14" s="24">
        <v>983</v>
      </c>
      <c r="I14" s="4">
        <v>2195</v>
      </c>
    </row>
    <row r="15" spans="1:10" x14ac:dyDescent="0.25">
      <c r="A15" s="7" t="s">
        <v>24</v>
      </c>
      <c r="B15" s="8"/>
      <c r="C15" s="9" t="s">
        <v>10</v>
      </c>
      <c r="D15" s="8">
        <v>19</v>
      </c>
      <c r="E15" s="8"/>
      <c r="F15" s="8"/>
      <c r="G15" s="10"/>
      <c r="H15" s="11"/>
      <c r="I15" s="4">
        <v>0</v>
      </c>
    </row>
    <row r="16" spans="1:10" x14ac:dyDescent="0.25">
      <c r="A16" s="13">
        <v>1191000910</v>
      </c>
      <c r="B16" s="14" t="s">
        <v>25</v>
      </c>
      <c r="C16" s="15" t="s">
        <v>12</v>
      </c>
      <c r="D16" s="15">
        <v>19</v>
      </c>
      <c r="E16" s="16" t="s">
        <v>24</v>
      </c>
      <c r="F16" s="17">
        <v>38229.637999999999</v>
      </c>
      <c r="G16" s="18">
        <v>37501.008000000002</v>
      </c>
      <c r="H16" s="19">
        <v>47668.186000000002</v>
      </c>
      <c r="I16" s="4">
        <v>85169.194000000003</v>
      </c>
    </row>
    <row r="17" spans="1:9" x14ac:dyDescent="0.25">
      <c r="A17" s="13">
        <v>1192000911</v>
      </c>
      <c r="B17" s="14" t="s">
        <v>26</v>
      </c>
      <c r="C17" s="15" t="s">
        <v>12</v>
      </c>
      <c r="D17" s="15">
        <v>19</v>
      </c>
      <c r="E17" s="16" t="s">
        <v>24</v>
      </c>
      <c r="F17" s="17">
        <v>0</v>
      </c>
      <c r="G17" s="18">
        <v>143</v>
      </c>
      <c r="H17" s="19">
        <v>0</v>
      </c>
      <c r="I17" s="4">
        <v>143</v>
      </c>
    </row>
    <row r="18" spans="1:9" x14ac:dyDescent="0.25">
      <c r="A18" s="13">
        <v>1192001910</v>
      </c>
      <c r="B18" s="14" t="s">
        <v>27</v>
      </c>
      <c r="C18" s="15" t="s">
        <v>12</v>
      </c>
      <c r="D18" s="15">
        <v>19</v>
      </c>
      <c r="E18" s="16" t="s">
        <v>24</v>
      </c>
      <c r="F18" s="17">
        <v>5787.7039999999997</v>
      </c>
      <c r="G18" s="18">
        <v>2893.8519999999999</v>
      </c>
      <c r="H18" s="19">
        <v>6722.32</v>
      </c>
      <c r="I18" s="4">
        <v>9616.1719999999987</v>
      </c>
    </row>
    <row r="19" spans="1:9" x14ac:dyDescent="0.25">
      <c r="A19" s="13">
        <v>1192003910</v>
      </c>
      <c r="B19" s="14" t="s">
        <v>28</v>
      </c>
      <c r="C19" s="15" t="s">
        <v>12</v>
      </c>
      <c r="D19" s="15">
        <v>19</v>
      </c>
      <c r="E19" s="16" t="s">
        <v>24</v>
      </c>
      <c r="F19" s="17">
        <v>45.8</v>
      </c>
      <c r="G19" s="18">
        <v>15</v>
      </c>
      <c r="H19" s="19">
        <v>0</v>
      </c>
    </row>
    <row r="20" spans="1:9" x14ac:dyDescent="0.25">
      <c r="A20" s="13">
        <v>1192005910</v>
      </c>
      <c r="B20" s="14" t="s">
        <v>29</v>
      </c>
      <c r="C20" s="15" t="s">
        <v>12</v>
      </c>
      <c r="D20" s="15">
        <v>19</v>
      </c>
      <c r="E20" s="16" t="s">
        <v>24</v>
      </c>
      <c r="F20" s="17">
        <v>71.201999999999998</v>
      </c>
      <c r="G20" s="18">
        <v>80</v>
      </c>
      <c r="H20" s="19">
        <v>0</v>
      </c>
    </row>
    <row r="21" spans="1:9" x14ac:dyDescent="0.25">
      <c r="A21" s="13">
        <v>1192006910</v>
      </c>
      <c r="B21" s="14" t="s">
        <v>30</v>
      </c>
      <c r="C21" s="15" t="s">
        <v>12</v>
      </c>
      <c r="D21" s="15">
        <v>19</v>
      </c>
      <c r="E21" s="16" t="s">
        <v>24</v>
      </c>
      <c r="F21" s="17">
        <v>568.64300000000003</v>
      </c>
      <c r="G21" s="18">
        <v>0</v>
      </c>
      <c r="H21" s="19">
        <v>0</v>
      </c>
      <c r="I21" s="4">
        <v>0</v>
      </c>
    </row>
    <row r="22" spans="1:9" x14ac:dyDescent="0.25">
      <c r="A22" s="20" t="s">
        <v>31</v>
      </c>
      <c r="B22" s="21"/>
      <c r="C22" s="22"/>
      <c r="D22" s="22"/>
      <c r="E22" s="21"/>
      <c r="F22" s="23">
        <v>44702.986999999994</v>
      </c>
      <c r="G22" s="24">
        <v>40632.86</v>
      </c>
      <c r="H22" s="24">
        <v>54390.506000000001</v>
      </c>
      <c r="I22" s="4">
        <v>95023.366000000009</v>
      </c>
    </row>
    <row r="23" spans="1:9" x14ac:dyDescent="0.25">
      <c r="A23" s="7" t="s">
        <v>32</v>
      </c>
      <c r="B23" s="8"/>
      <c r="C23" s="9" t="s">
        <v>10</v>
      </c>
      <c r="D23" s="8">
        <v>21</v>
      </c>
      <c r="E23" s="8"/>
      <c r="F23" s="8"/>
      <c r="G23" s="9" t="s">
        <v>33</v>
      </c>
      <c r="H23" s="11">
        <v>71</v>
      </c>
      <c r="I23" s="4" t="e">
        <v>#VALUE!</v>
      </c>
    </row>
    <row r="24" spans="1:9" x14ac:dyDescent="0.25">
      <c r="A24" s="13">
        <v>1212200290</v>
      </c>
      <c r="B24" s="14" t="s">
        <v>34</v>
      </c>
      <c r="C24" s="15" t="s">
        <v>12</v>
      </c>
      <c r="D24" s="15">
        <v>21</v>
      </c>
      <c r="E24" s="16" t="s">
        <v>32</v>
      </c>
      <c r="F24" s="17">
        <v>11.84197</v>
      </c>
      <c r="G24" s="18">
        <v>10</v>
      </c>
      <c r="H24" s="19">
        <v>10</v>
      </c>
      <c r="I24" s="4">
        <v>20</v>
      </c>
    </row>
    <row r="25" spans="1:9" x14ac:dyDescent="0.25">
      <c r="A25" s="13">
        <v>1212300610</v>
      </c>
      <c r="B25" s="14" t="s">
        <v>35</v>
      </c>
      <c r="C25" s="15" t="s">
        <v>12</v>
      </c>
      <c r="D25" s="15">
        <v>21</v>
      </c>
      <c r="E25" s="16" t="s">
        <v>32</v>
      </c>
      <c r="F25" s="17">
        <v>72.532389999999992</v>
      </c>
      <c r="G25" s="18">
        <v>70</v>
      </c>
      <c r="H25" s="19">
        <v>30</v>
      </c>
      <c r="I25" s="4">
        <v>100</v>
      </c>
    </row>
    <row r="26" spans="1:9" x14ac:dyDescent="0.25">
      <c r="A26" s="13">
        <v>1212301220</v>
      </c>
      <c r="B26" s="14" t="s">
        <v>36</v>
      </c>
      <c r="C26" s="15" t="s">
        <v>12</v>
      </c>
      <c r="D26" s="15">
        <v>21</v>
      </c>
      <c r="E26" s="16" t="s">
        <v>32</v>
      </c>
      <c r="F26" s="17">
        <v>3099.5185000000001</v>
      </c>
      <c r="G26" s="18">
        <v>3207</v>
      </c>
      <c r="H26" s="19">
        <v>3386.9119999999998</v>
      </c>
      <c r="I26" s="4">
        <v>6593.9120000000003</v>
      </c>
    </row>
    <row r="27" spans="1:9" x14ac:dyDescent="0.25">
      <c r="A27" s="13">
        <v>1212302220</v>
      </c>
      <c r="B27" s="14" t="s">
        <v>37</v>
      </c>
      <c r="C27" s="15" t="s">
        <v>12</v>
      </c>
      <c r="D27" s="15">
        <v>21</v>
      </c>
      <c r="E27" s="16" t="s">
        <v>32</v>
      </c>
      <c r="F27" s="17">
        <v>597.41471000000001</v>
      </c>
      <c r="G27" s="18">
        <v>650</v>
      </c>
      <c r="H27" s="19">
        <v>354</v>
      </c>
      <c r="I27" s="4">
        <v>1004</v>
      </c>
    </row>
    <row r="28" spans="1:9" x14ac:dyDescent="0.25">
      <c r="A28" s="13">
        <v>1212303220</v>
      </c>
      <c r="B28" s="14" t="s">
        <v>38</v>
      </c>
      <c r="C28" s="15" t="s">
        <v>12</v>
      </c>
      <c r="D28" s="15">
        <v>21</v>
      </c>
      <c r="E28" s="16" t="s">
        <v>32</v>
      </c>
      <c r="F28" s="17">
        <v>2867.5166200000003</v>
      </c>
      <c r="G28" s="18">
        <v>3997.62</v>
      </c>
      <c r="H28" s="19">
        <v>3481.16</v>
      </c>
      <c r="I28" s="4">
        <v>7478.78</v>
      </c>
    </row>
    <row r="29" spans="1:9" x14ac:dyDescent="0.25">
      <c r="A29" s="13">
        <v>1212304220</v>
      </c>
      <c r="B29" s="14" t="s">
        <v>39</v>
      </c>
      <c r="C29" s="15" t="s">
        <v>12</v>
      </c>
      <c r="D29" s="15">
        <v>21</v>
      </c>
      <c r="E29" s="16" t="s">
        <v>32</v>
      </c>
      <c r="F29" s="17">
        <v>237.81101000000001</v>
      </c>
      <c r="G29" s="18">
        <v>387.33199999999999</v>
      </c>
      <c r="H29" s="19">
        <v>446.04</v>
      </c>
      <c r="I29" s="4">
        <v>833.37200000000007</v>
      </c>
    </row>
    <row r="30" spans="1:9" x14ac:dyDescent="0.25">
      <c r="A30" s="13">
        <v>1212305220</v>
      </c>
      <c r="B30" s="14" t="s">
        <v>40</v>
      </c>
      <c r="C30" s="15" t="s">
        <v>12</v>
      </c>
      <c r="D30" s="15">
        <v>21</v>
      </c>
      <c r="E30" s="16" t="s">
        <v>32</v>
      </c>
      <c r="F30" s="17">
        <v>155.92949999999999</v>
      </c>
      <c r="G30" s="18">
        <v>251.66200000000001</v>
      </c>
      <c r="H30" s="19">
        <v>189.63072</v>
      </c>
      <c r="I30" s="4">
        <v>441.29272000000003</v>
      </c>
    </row>
    <row r="31" spans="1:9" x14ac:dyDescent="0.25">
      <c r="A31" s="13">
        <v>1213200220</v>
      </c>
      <c r="B31" s="14" t="s">
        <v>41</v>
      </c>
      <c r="C31" s="15" t="s">
        <v>12</v>
      </c>
      <c r="D31" s="15">
        <v>21</v>
      </c>
      <c r="E31" s="16" t="s">
        <v>32</v>
      </c>
      <c r="F31" s="17">
        <v>24.138069999999999</v>
      </c>
      <c r="G31" s="18">
        <v>25</v>
      </c>
      <c r="H31" s="19">
        <v>25</v>
      </c>
      <c r="I31" s="4">
        <v>50</v>
      </c>
    </row>
    <row r="32" spans="1:9" x14ac:dyDescent="0.25">
      <c r="A32" s="13">
        <v>1214000290</v>
      </c>
      <c r="B32" s="14" t="s">
        <v>42</v>
      </c>
      <c r="C32" s="15" t="s">
        <v>12</v>
      </c>
      <c r="D32" s="15">
        <v>21</v>
      </c>
      <c r="E32" s="16" t="s">
        <v>32</v>
      </c>
      <c r="F32" s="17">
        <v>0.86160000000000003</v>
      </c>
      <c r="G32" s="18">
        <v>0</v>
      </c>
      <c r="H32" s="19">
        <v>0</v>
      </c>
      <c r="I32" s="4">
        <v>0</v>
      </c>
    </row>
    <row r="33" spans="1:9" x14ac:dyDescent="0.25">
      <c r="A33" s="13">
        <v>1214200220</v>
      </c>
      <c r="B33" s="14" t="s">
        <v>43</v>
      </c>
      <c r="C33" s="15" t="s">
        <v>12</v>
      </c>
      <c r="D33" s="15">
        <v>21</v>
      </c>
      <c r="E33" s="16" t="s">
        <v>32</v>
      </c>
      <c r="F33" s="17">
        <v>147.34448</v>
      </c>
      <c r="G33" s="18">
        <v>180</v>
      </c>
      <c r="H33" s="19">
        <v>212.4</v>
      </c>
      <c r="I33" s="4">
        <v>392.4</v>
      </c>
    </row>
    <row r="34" spans="1:9" x14ac:dyDescent="0.25">
      <c r="A34" s="13">
        <v>1214200990</v>
      </c>
      <c r="B34" s="14" t="s">
        <v>44</v>
      </c>
      <c r="C34" s="15" t="s">
        <v>12</v>
      </c>
      <c r="D34" s="15">
        <v>21</v>
      </c>
      <c r="E34" s="16" t="s">
        <v>32</v>
      </c>
      <c r="F34" s="17">
        <v>129.79683</v>
      </c>
      <c r="G34" s="18">
        <v>110</v>
      </c>
      <c r="H34" s="19">
        <v>129.80000000000001</v>
      </c>
      <c r="I34" s="4">
        <v>239.8</v>
      </c>
    </row>
    <row r="35" spans="1:9" x14ac:dyDescent="0.25">
      <c r="A35" s="13">
        <v>1212300220</v>
      </c>
      <c r="B35" s="14" t="s">
        <v>45</v>
      </c>
      <c r="C35" s="15" t="s">
        <v>12</v>
      </c>
      <c r="D35" s="15">
        <v>21</v>
      </c>
      <c r="E35" s="16" t="s">
        <v>32</v>
      </c>
      <c r="F35" s="17">
        <v>14.101299999999998</v>
      </c>
      <c r="G35" s="18">
        <v>0</v>
      </c>
      <c r="H35" s="19">
        <v>0</v>
      </c>
    </row>
    <row r="36" spans="1:9" x14ac:dyDescent="0.25">
      <c r="A36" s="13">
        <v>1212310610</v>
      </c>
      <c r="B36" s="14" t="s">
        <v>46</v>
      </c>
      <c r="C36" s="15" t="s">
        <v>12</v>
      </c>
      <c r="D36" s="15">
        <v>21</v>
      </c>
      <c r="E36" s="16" t="s">
        <v>32</v>
      </c>
      <c r="F36" s="17">
        <v>14.85</v>
      </c>
      <c r="G36" s="18">
        <v>0</v>
      </c>
      <c r="H36" s="19">
        <v>0</v>
      </c>
    </row>
    <row r="37" spans="1:9" x14ac:dyDescent="0.25">
      <c r="A37" s="13">
        <v>1214201990</v>
      </c>
      <c r="B37" s="14" t="s">
        <v>47</v>
      </c>
      <c r="C37" s="15" t="s">
        <v>12</v>
      </c>
      <c r="D37" s="15">
        <v>21</v>
      </c>
      <c r="E37" s="16" t="s">
        <v>32</v>
      </c>
      <c r="F37" s="17">
        <v>205.27500000000001</v>
      </c>
      <c r="G37" s="18">
        <v>87.5</v>
      </c>
      <c r="H37" s="19">
        <v>132.16</v>
      </c>
      <c r="I37" s="4">
        <v>219.66</v>
      </c>
    </row>
    <row r="38" spans="1:9" x14ac:dyDescent="0.25">
      <c r="A38" s="13">
        <v>1214300290</v>
      </c>
      <c r="B38" s="14" t="s">
        <v>48</v>
      </c>
      <c r="C38" s="15" t="s">
        <v>12</v>
      </c>
      <c r="D38" s="15">
        <v>21</v>
      </c>
      <c r="E38" s="16" t="s">
        <v>32</v>
      </c>
      <c r="F38" s="17">
        <v>5.77529</v>
      </c>
      <c r="G38" s="18">
        <v>5</v>
      </c>
      <c r="H38" s="19">
        <v>5</v>
      </c>
      <c r="I38" s="4">
        <v>10</v>
      </c>
    </row>
    <row r="39" spans="1:9" x14ac:dyDescent="0.25">
      <c r="A39" s="25" t="s">
        <v>49</v>
      </c>
      <c r="B39" s="26"/>
      <c r="C39" s="27"/>
      <c r="D39" s="27"/>
      <c r="E39" s="28"/>
      <c r="F39" s="29">
        <v>7584.7072700000008</v>
      </c>
      <c r="G39" s="30">
        <v>8981.1139999999996</v>
      </c>
      <c r="H39" s="30">
        <v>8402.102719999999</v>
      </c>
      <c r="I39" s="4">
        <v>17383.216719999997</v>
      </c>
    </row>
    <row r="40" spans="1:9" x14ac:dyDescent="0.25">
      <c r="A40" s="13">
        <v>1711000110</v>
      </c>
      <c r="B40" s="14" t="s">
        <v>50</v>
      </c>
      <c r="C40" s="15" t="s">
        <v>51</v>
      </c>
      <c r="D40" s="15">
        <v>71</v>
      </c>
      <c r="E40" s="16" t="s">
        <v>32</v>
      </c>
      <c r="F40" s="17">
        <v>-656.86257000000001</v>
      </c>
      <c r="G40" s="18">
        <v>-578.95399999999995</v>
      </c>
      <c r="H40" s="19">
        <v>-948.32689374299991</v>
      </c>
      <c r="I40" s="4">
        <v>-1527.280893743</v>
      </c>
    </row>
    <row r="41" spans="1:9" x14ac:dyDescent="0.25">
      <c r="A41" s="13">
        <v>1711000511</v>
      </c>
      <c r="B41" s="14" t="s">
        <v>52</v>
      </c>
      <c r="C41" s="15" t="s">
        <v>51</v>
      </c>
      <c r="D41" s="15">
        <v>71</v>
      </c>
      <c r="E41" s="16" t="s">
        <v>32</v>
      </c>
      <c r="F41" s="17">
        <v>-69.576509999999999</v>
      </c>
      <c r="G41" s="18">
        <v>-77.5</v>
      </c>
      <c r="H41" s="19">
        <v>-266.82112799999999</v>
      </c>
      <c r="I41" s="4">
        <v>-344.32112799999999</v>
      </c>
    </row>
    <row r="42" spans="1:9" x14ac:dyDescent="0.25">
      <c r="A42" s="13">
        <v>1711000540</v>
      </c>
      <c r="B42" s="14" t="s">
        <v>53</v>
      </c>
      <c r="C42" s="15" t="s">
        <v>51</v>
      </c>
      <c r="D42" s="15">
        <v>71</v>
      </c>
      <c r="E42" s="16" t="s">
        <v>32</v>
      </c>
      <c r="F42" s="17">
        <v>-25.049569999999999</v>
      </c>
      <c r="G42" s="18">
        <v>-20</v>
      </c>
      <c r="H42" s="19">
        <v>-29.056319999999999</v>
      </c>
      <c r="I42" s="4">
        <v>-49.056319999999999</v>
      </c>
    </row>
    <row r="43" spans="1:9" x14ac:dyDescent="0.25">
      <c r="A43" s="13">
        <v>1711000580</v>
      </c>
      <c r="B43" s="14" t="s">
        <v>54</v>
      </c>
      <c r="C43" s="15" t="s">
        <v>51</v>
      </c>
      <c r="D43" s="15">
        <v>71</v>
      </c>
      <c r="E43" s="16" t="s">
        <v>32</v>
      </c>
      <c r="F43" s="17">
        <v>-21.080770000000001</v>
      </c>
      <c r="G43" s="18">
        <v>-40</v>
      </c>
      <c r="H43" s="19">
        <v>-70.840559999999996</v>
      </c>
      <c r="I43" s="4">
        <v>-110.84056</v>
      </c>
    </row>
    <row r="44" spans="1:9" x14ac:dyDescent="0.25">
      <c r="A44" s="13">
        <v>1711000731</v>
      </c>
      <c r="B44" s="14" t="s">
        <v>55</v>
      </c>
      <c r="C44" s="15" t="s">
        <v>51</v>
      </c>
      <c r="D44" s="15">
        <v>71</v>
      </c>
      <c r="E44" s="16" t="s">
        <v>32</v>
      </c>
      <c r="F44" s="17">
        <v>-14.20551</v>
      </c>
      <c r="G44" s="18">
        <v>-17</v>
      </c>
      <c r="H44" s="19">
        <v>-20.399999999999999</v>
      </c>
      <c r="I44" s="4">
        <v>-37.4</v>
      </c>
    </row>
    <row r="45" spans="1:9" x14ac:dyDescent="0.25">
      <c r="A45" s="13">
        <v>1711000734</v>
      </c>
      <c r="B45" s="14" t="s">
        <v>56</v>
      </c>
      <c r="C45" s="15" t="s">
        <v>51</v>
      </c>
      <c r="D45" s="15">
        <v>71</v>
      </c>
      <c r="E45" s="16" t="s">
        <v>32</v>
      </c>
      <c r="F45" s="17">
        <v>-48.947000000000003</v>
      </c>
      <c r="G45" s="18">
        <v>-50</v>
      </c>
      <c r="H45" s="19">
        <v>-53.6</v>
      </c>
      <c r="I45" s="4">
        <v>-103.6</v>
      </c>
    </row>
    <row r="46" spans="1:9" x14ac:dyDescent="0.25">
      <c r="A46" s="13">
        <v>1711000750</v>
      </c>
      <c r="B46" s="14" t="s">
        <v>57</v>
      </c>
      <c r="C46" s="15" t="s">
        <v>51</v>
      </c>
      <c r="D46" s="15">
        <v>71</v>
      </c>
      <c r="E46" s="16" t="s">
        <v>32</v>
      </c>
      <c r="F46" s="17">
        <v>-40.264000000000003</v>
      </c>
      <c r="G46" s="18">
        <v>-46</v>
      </c>
      <c r="H46" s="19">
        <v>-40.636249999999997</v>
      </c>
      <c r="I46" s="4">
        <v>-86.63624999999999</v>
      </c>
    </row>
    <row r="47" spans="1:9" x14ac:dyDescent="0.25">
      <c r="A47" s="13">
        <v>1711000930</v>
      </c>
      <c r="B47" s="14" t="s">
        <v>58</v>
      </c>
      <c r="C47" s="15" t="s">
        <v>51</v>
      </c>
      <c r="D47" s="15">
        <v>71</v>
      </c>
      <c r="E47" s="16" t="s">
        <v>32</v>
      </c>
      <c r="F47" s="17">
        <v>-15.06503</v>
      </c>
      <c r="G47" s="18">
        <v>-33</v>
      </c>
      <c r="H47" s="19">
        <v>-7</v>
      </c>
      <c r="I47" s="4">
        <v>-40</v>
      </c>
    </row>
    <row r="48" spans="1:9" x14ac:dyDescent="0.25">
      <c r="A48" s="13">
        <v>1712200110</v>
      </c>
      <c r="B48" s="14" t="s">
        <v>59</v>
      </c>
      <c r="C48" s="15" t="s">
        <v>51</v>
      </c>
      <c r="D48" s="15">
        <v>71</v>
      </c>
      <c r="E48" s="16" t="s">
        <v>32</v>
      </c>
      <c r="F48" s="17">
        <v>-6155.2458299999998</v>
      </c>
      <c r="G48" s="18">
        <v>-6304.808</v>
      </c>
      <c r="H48" s="19">
        <v>-7065.5551038759995</v>
      </c>
      <c r="I48" s="4">
        <v>-13370.363103876</v>
      </c>
    </row>
    <row r="49" spans="1:9" x14ac:dyDescent="0.25">
      <c r="A49" s="13">
        <v>1712200731</v>
      </c>
      <c r="B49" s="14" t="s">
        <v>60</v>
      </c>
      <c r="C49" s="15" t="s">
        <v>51</v>
      </c>
      <c r="D49" s="15">
        <v>71</v>
      </c>
      <c r="E49" s="16" t="s">
        <v>32</v>
      </c>
      <c r="F49" s="17">
        <v>-274.07087000000001</v>
      </c>
      <c r="G49" s="18">
        <v>-350</v>
      </c>
      <c r="H49" s="19">
        <v>-356.928</v>
      </c>
      <c r="I49" s="4">
        <v>-706.928</v>
      </c>
    </row>
    <row r="50" spans="1:9" x14ac:dyDescent="0.25">
      <c r="A50" s="13">
        <v>1712200732</v>
      </c>
      <c r="B50" s="14" t="s">
        <v>61</v>
      </c>
      <c r="C50" s="15" t="s">
        <v>51</v>
      </c>
      <c r="D50" s="15">
        <v>71</v>
      </c>
      <c r="E50" s="16" t="s">
        <v>32</v>
      </c>
      <c r="F50" s="17">
        <v>-656.12716</v>
      </c>
      <c r="G50" s="18">
        <v>-700</v>
      </c>
      <c r="H50" s="19">
        <v>-491.70925333333338</v>
      </c>
      <c r="I50" s="4">
        <v>-1191.7092533333334</v>
      </c>
    </row>
    <row r="51" spans="1:9" x14ac:dyDescent="0.25">
      <c r="A51" s="13">
        <v>1712200733</v>
      </c>
      <c r="B51" s="14" t="s">
        <v>62</v>
      </c>
      <c r="C51" s="15" t="s">
        <v>51</v>
      </c>
      <c r="D51" s="15">
        <v>71</v>
      </c>
      <c r="E51" s="16" t="s">
        <v>32</v>
      </c>
      <c r="F51" s="17">
        <v>-67.338639999999998</v>
      </c>
      <c r="G51" s="18">
        <v>-60</v>
      </c>
      <c r="H51" s="19">
        <v>0</v>
      </c>
      <c r="I51" s="4">
        <v>-60</v>
      </c>
    </row>
    <row r="52" spans="1:9" x14ac:dyDescent="0.25">
      <c r="A52" s="13">
        <v>1712200740</v>
      </c>
      <c r="B52" s="14" t="s">
        <v>63</v>
      </c>
      <c r="C52" s="15" t="s">
        <v>51</v>
      </c>
      <c r="D52" s="15">
        <v>71</v>
      </c>
      <c r="E52" s="16" t="s">
        <v>32</v>
      </c>
      <c r="F52" s="17">
        <v>-4.8869999999999996</v>
      </c>
      <c r="G52" s="18">
        <v>-5</v>
      </c>
      <c r="H52" s="19">
        <v>-10.384</v>
      </c>
      <c r="I52" s="4">
        <v>-15.384</v>
      </c>
    </row>
    <row r="53" spans="1:9" x14ac:dyDescent="0.25">
      <c r="A53" s="13">
        <v>1712200780</v>
      </c>
      <c r="B53" s="14" t="s">
        <v>64</v>
      </c>
      <c r="C53" s="15" t="s">
        <v>51</v>
      </c>
      <c r="D53" s="15">
        <v>71</v>
      </c>
      <c r="E53" s="16" t="s">
        <v>32</v>
      </c>
      <c r="F53" s="17">
        <v>-55.480800000000002</v>
      </c>
      <c r="G53" s="18">
        <v>-60</v>
      </c>
      <c r="H53" s="19">
        <v>-62.979818181818182</v>
      </c>
      <c r="I53" s="4">
        <v>-122.97981818181819</v>
      </c>
    </row>
    <row r="54" spans="1:9" x14ac:dyDescent="0.25">
      <c r="A54" s="13">
        <v>1712300110</v>
      </c>
      <c r="B54" s="14" t="s">
        <v>65</v>
      </c>
      <c r="C54" s="15" t="s">
        <v>51</v>
      </c>
      <c r="D54" s="15">
        <v>71</v>
      </c>
      <c r="E54" s="16" t="s">
        <v>32</v>
      </c>
      <c r="F54" s="17">
        <v>-2659.0782599999998</v>
      </c>
      <c r="G54" s="18">
        <v>-2772.2809999999999</v>
      </c>
      <c r="H54" s="19">
        <v>-3148.0697175239993</v>
      </c>
      <c r="I54" s="4">
        <v>-5920.3507175239993</v>
      </c>
    </row>
    <row r="55" spans="1:9" x14ac:dyDescent="0.25">
      <c r="A55" s="13">
        <v>1712300720</v>
      </c>
      <c r="B55" s="14" t="s">
        <v>66</v>
      </c>
      <c r="C55" s="15" t="s">
        <v>51</v>
      </c>
      <c r="D55" s="15">
        <v>71</v>
      </c>
      <c r="E55" s="16" t="s">
        <v>32</v>
      </c>
      <c r="F55" s="17">
        <v>-4.7210000000000001</v>
      </c>
      <c r="G55" s="18">
        <v>-5</v>
      </c>
      <c r="H55" s="19">
        <v>-6.0769999999999991</v>
      </c>
      <c r="I55" s="4">
        <v>-11.076999999999998</v>
      </c>
    </row>
    <row r="56" spans="1:9" x14ac:dyDescent="0.25">
      <c r="A56" s="13">
        <v>1712300731</v>
      </c>
      <c r="B56" s="14" t="s">
        <v>67</v>
      </c>
      <c r="C56" s="15" t="s">
        <v>51</v>
      </c>
      <c r="D56" s="15">
        <v>71</v>
      </c>
      <c r="E56" s="16" t="s">
        <v>32</v>
      </c>
      <c r="F56" s="17">
        <v>-436.41230000000002</v>
      </c>
      <c r="G56" s="18">
        <v>-500</v>
      </c>
      <c r="H56" s="19">
        <v>-472.2</v>
      </c>
      <c r="I56" s="4">
        <v>-972.2</v>
      </c>
    </row>
    <row r="57" spans="1:9" x14ac:dyDescent="0.25">
      <c r="A57" s="13">
        <v>1712300732</v>
      </c>
      <c r="B57" s="14" t="s">
        <v>68</v>
      </c>
      <c r="C57" s="15" t="s">
        <v>51</v>
      </c>
      <c r="D57" s="15">
        <v>71</v>
      </c>
      <c r="E57" s="16" t="s">
        <v>32</v>
      </c>
      <c r="F57" s="17">
        <v>-653.94556</v>
      </c>
      <c r="G57" s="18">
        <v>-700</v>
      </c>
      <c r="H57" s="19">
        <v>-515.53157333333331</v>
      </c>
      <c r="I57" s="4">
        <v>-1215.5315733333332</v>
      </c>
    </row>
    <row r="58" spans="1:9" x14ac:dyDescent="0.25">
      <c r="A58" s="13">
        <v>1712300733</v>
      </c>
      <c r="B58" s="14" t="s">
        <v>69</v>
      </c>
      <c r="C58" s="15" t="s">
        <v>51</v>
      </c>
      <c r="D58" s="15">
        <v>71</v>
      </c>
      <c r="E58" s="16" t="s">
        <v>32</v>
      </c>
      <c r="F58" s="17">
        <v>-137.1807</v>
      </c>
      <c r="G58" s="18">
        <v>-158.5</v>
      </c>
      <c r="H58" s="19">
        <v>0</v>
      </c>
      <c r="I58" s="4">
        <v>-158.5</v>
      </c>
    </row>
    <row r="59" spans="1:9" x14ac:dyDescent="0.25">
      <c r="A59" s="13">
        <v>1712300750</v>
      </c>
      <c r="B59" s="14" t="s">
        <v>70</v>
      </c>
      <c r="C59" s="15" t="s">
        <v>51</v>
      </c>
      <c r="D59" s="15">
        <v>71</v>
      </c>
      <c r="E59" s="16" t="s">
        <v>32</v>
      </c>
      <c r="F59" s="17">
        <v>-1899.33341</v>
      </c>
      <c r="G59" s="18">
        <v>-2279.7829999999999</v>
      </c>
      <c r="H59" s="19">
        <v>-3924.373</v>
      </c>
      <c r="I59" s="4">
        <v>-6204.1559999999999</v>
      </c>
    </row>
    <row r="60" spans="1:9" x14ac:dyDescent="0.25">
      <c r="A60" s="13">
        <v>1712300780</v>
      </c>
      <c r="B60" s="14" t="s">
        <v>71</v>
      </c>
      <c r="C60" s="15" t="s">
        <v>51</v>
      </c>
      <c r="D60" s="15">
        <v>71</v>
      </c>
      <c r="E60" s="16" t="s">
        <v>32</v>
      </c>
      <c r="F60" s="17">
        <v>-27.51803</v>
      </c>
      <c r="G60" s="18">
        <v>-30</v>
      </c>
      <c r="H60" s="19">
        <v>-37.040761904761908</v>
      </c>
      <c r="I60" s="4">
        <v>-67.040761904761908</v>
      </c>
    </row>
    <row r="61" spans="1:9" x14ac:dyDescent="0.25">
      <c r="A61" s="13">
        <v>1712300930</v>
      </c>
      <c r="B61" s="14" t="s">
        <v>72</v>
      </c>
      <c r="C61" s="15" t="s">
        <v>51</v>
      </c>
      <c r="D61" s="15">
        <v>71</v>
      </c>
      <c r="E61" s="16" t="s">
        <v>32</v>
      </c>
      <c r="F61" s="17">
        <v>-79.197029999999998</v>
      </c>
      <c r="G61" s="18">
        <v>-54</v>
      </c>
      <c r="H61" s="19">
        <v>-2.0133333333333332</v>
      </c>
      <c r="I61" s="4">
        <v>-56.013333333333335</v>
      </c>
    </row>
    <row r="62" spans="1:9" x14ac:dyDescent="0.25">
      <c r="A62" s="13">
        <v>1712301750</v>
      </c>
      <c r="B62" s="14" t="s">
        <v>73</v>
      </c>
      <c r="C62" s="15" t="s">
        <v>51</v>
      </c>
      <c r="D62" s="15">
        <v>71</v>
      </c>
      <c r="E62" s="16" t="s">
        <v>32</v>
      </c>
      <c r="F62" s="17">
        <v>-319.46383000000003</v>
      </c>
      <c r="G62" s="18">
        <v>-465.35500000000002</v>
      </c>
      <c r="H62" s="19">
        <v>-726.93191999999988</v>
      </c>
      <c r="I62" s="4">
        <v>-1192.28692</v>
      </c>
    </row>
    <row r="63" spans="1:9" x14ac:dyDescent="0.25">
      <c r="A63" s="13">
        <v>1712301930</v>
      </c>
      <c r="B63" s="14" t="s">
        <v>74</v>
      </c>
      <c r="C63" s="15" t="s">
        <v>51</v>
      </c>
      <c r="D63" s="15">
        <v>71</v>
      </c>
      <c r="E63" s="16" t="s">
        <v>32</v>
      </c>
      <c r="F63" s="17">
        <v>-291.48599999999999</v>
      </c>
      <c r="G63" s="18">
        <v>-229.43899999999999</v>
      </c>
      <c r="H63" s="19">
        <v>-85.313999999999993</v>
      </c>
      <c r="I63" s="4">
        <v>-314.75299999999999</v>
      </c>
    </row>
    <row r="64" spans="1:9" x14ac:dyDescent="0.25">
      <c r="A64" s="13">
        <v>1712302750</v>
      </c>
      <c r="B64" s="14" t="s">
        <v>75</v>
      </c>
      <c r="C64" s="15" t="s">
        <v>51</v>
      </c>
      <c r="D64" s="15">
        <v>71</v>
      </c>
      <c r="E64" s="16" t="s">
        <v>32</v>
      </c>
      <c r="F64" s="17">
        <v>-212.00399999999999</v>
      </c>
      <c r="G64" s="18">
        <v>-120.054</v>
      </c>
      <c r="H64" s="19">
        <v>-248.92599999999999</v>
      </c>
      <c r="I64" s="4">
        <v>-368.98</v>
      </c>
    </row>
    <row r="65" spans="1:9" x14ac:dyDescent="0.25">
      <c r="A65" s="13">
        <v>1712303810</v>
      </c>
      <c r="B65" s="14" t="s">
        <v>76</v>
      </c>
      <c r="C65" s="15" t="s">
        <v>51</v>
      </c>
      <c r="D65" s="15">
        <v>71</v>
      </c>
      <c r="E65" s="16" t="s">
        <v>32</v>
      </c>
      <c r="F65" s="17">
        <v>-4368.7284600000003</v>
      </c>
      <c r="G65" s="18">
        <v>-5451.3</v>
      </c>
      <c r="H65" s="19">
        <v>-5038.0510000000004</v>
      </c>
      <c r="I65" s="4">
        <v>-10489.351000000001</v>
      </c>
    </row>
    <row r="66" spans="1:9" x14ac:dyDescent="0.25">
      <c r="A66" s="13">
        <v>1712500432</v>
      </c>
      <c r="B66" s="14" t="s">
        <v>77</v>
      </c>
      <c r="C66" s="15" t="s">
        <v>51</v>
      </c>
      <c r="D66" s="15">
        <v>71</v>
      </c>
      <c r="E66" s="16" t="s">
        <v>32</v>
      </c>
      <c r="F66" s="17">
        <v>-3.33013</v>
      </c>
      <c r="G66" s="18">
        <v>-3.5</v>
      </c>
      <c r="H66" s="19">
        <v>-2.4416133333333332</v>
      </c>
      <c r="I66" s="4">
        <v>-5.9416133333333327</v>
      </c>
    </row>
    <row r="67" spans="1:9" x14ac:dyDescent="0.25">
      <c r="A67" s="13">
        <v>1712500780</v>
      </c>
      <c r="B67" s="14" t="s">
        <v>78</v>
      </c>
      <c r="C67" s="15" t="s">
        <v>51</v>
      </c>
      <c r="D67" s="15">
        <v>71</v>
      </c>
      <c r="E67" s="16" t="s">
        <v>32</v>
      </c>
      <c r="F67" s="17">
        <v>-6.0045000000000002</v>
      </c>
      <c r="G67" s="18">
        <v>-10</v>
      </c>
      <c r="H67" s="19">
        <v>-8.7146666666666661</v>
      </c>
      <c r="I67" s="4">
        <v>-18.714666666666666</v>
      </c>
    </row>
    <row r="68" spans="1:9" x14ac:dyDescent="0.25">
      <c r="A68" s="13">
        <v>1713000910</v>
      </c>
      <c r="B68" s="14" t="s">
        <v>79</v>
      </c>
      <c r="C68" s="15" t="s">
        <v>51</v>
      </c>
      <c r="D68" s="15">
        <v>71</v>
      </c>
      <c r="E68" s="16" t="s">
        <v>32</v>
      </c>
      <c r="F68" s="17">
        <v>-219.61310999999998</v>
      </c>
      <c r="G68" s="18">
        <v>-245</v>
      </c>
      <c r="H68" s="19">
        <v>-240</v>
      </c>
      <c r="I68" s="4">
        <v>-485</v>
      </c>
    </row>
    <row r="69" spans="1:9" x14ac:dyDescent="0.25">
      <c r="A69" s="13">
        <v>1714200110</v>
      </c>
      <c r="B69" s="14" t="s">
        <v>80</v>
      </c>
      <c r="C69" s="15" t="s">
        <v>51</v>
      </c>
      <c r="D69" s="15">
        <v>71</v>
      </c>
      <c r="E69" s="16" t="s">
        <v>32</v>
      </c>
      <c r="F69" s="17">
        <v>-884.54651999999999</v>
      </c>
      <c r="G69" s="18">
        <v>-888.245</v>
      </c>
      <c r="H69" s="19">
        <v>-1045.816482597</v>
      </c>
      <c r="I69" s="4">
        <v>-1934.0614825970001</v>
      </c>
    </row>
    <row r="70" spans="1:9" x14ac:dyDescent="0.25">
      <c r="A70" s="13">
        <v>1714200731</v>
      </c>
      <c r="B70" s="14" t="s">
        <v>81</v>
      </c>
      <c r="C70" s="15" t="s">
        <v>51</v>
      </c>
      <c r="D70" s="15">
        <v>71</v>
      </c>
      <c r="E70" s="16" t="s">
        <v>32</v>
      </c>
      <c r="F70" s="17">
        <v>-21.205400000000001</v>
      </c>
      <c r="G70" s="18">
        <v>-40</v>
      </c>
      <c r="H70" s="19">
        <v>-7.2</v>
      </c>
      <c r="I70" s="4">
        <v>-47.2</v>
      </c>
    </row>
    <row r="71" spans="1:9" x14ac:dyDescent="0.25">
      <c r="A71" s="13">
        <v>1714200732</v>
      </c>
      <c r="B71" s="14" t="s">
        <v>82</v>
      </c>
      <c r="C71" s="15" t="s">
        <v>51</v>
      </c>
      <c r="D71" s="15">
        <v>71</v>
      </c>
      <c r="E71" s="16" t="s">
        <v>32</v>
      </c>
      <c r="F71" s="17">
        <v>-0.48</v>
      </c>
      <c r="G71" s="18">
        <v>-10</v>
      </c>
      <c r="H71" s="19">
        <v>0</v>
      </c>
      <c r="I71" s="4">
        <v>-10</v>
      </c>
    </row>
    <row r="72" spans="1:9" x14ac:dyDescent="0.25">
      <c r="A72" s="13">
        <v>1714200733</v>
      </c>
      <c r="B72" s="14" t="s">
        <v>83</v>
      </c>
      <c r="C72" s="15" t="s">
        <v>51</v>
      </c>
      <c r="D72" s="15">
        <v>71</v>
      </c>
      <c r="E72" s="16" t="s">
        <v>32</v>
      </c>
      <c r="F72" s="17">
        <v>-7.5780000000000003</v>
      </c>
      <c r="G72" s="18">
        <v>0</v>
      </c>
      <c r="H72" s="19">
        <v>0</v>
      </c>
      <c r="I72" s="4">
        <v>0</v>
      </c>
    </row>
    <row r="73" spans="1:9" x14ac:dyDescent="0.25">
      <c r="A73" s="13">
        <v>1714200734</v>
      </c>
      <c r="B73" s="14" t="s">
        <v>84</v>
      </c>
      <c r="C73" s="15" t="s">
        <v>51</v>
      </c>
      <c r="D73" s="15">
        <v>71</v>
      </c>
      <c r="E73" s="16" t="s">
        <v>32</v>
      </c>
      <c r="F73" s="17">
        <v>-47.450589999999998</v>
      </c>
      <c r="G73" s="18">
        <v>-50</v>
      </c>
      <c r="H73" s="19">
        <v>-51.2</v>
      </c>
      <c r="I73" s="4">
        <v>-101.2</v>
      </c>
    </row>
    <row r="74" spans="1:9" x14ac:dyDescent="0.25">
      <c r="A74" s="13">
        <v>1714301720</v>
      </c>
      <c r="B74" s="14" t="s">
        <v>85</v>
      </c>
      <c r="C74" s="15" t="s">
        <v>51</v>
      </c>
      <c r="D74" s="15">
        <v>71</v>
      </c>
      <c r="E74" s="16" t="s">
        <v>32</v>
      </c>
      <c r="F74" s="17">
        <v>-45.746300000000005</v>
      </c>
      <c r="G74" s="18">
        <v>-54.112000000000002</v>
      </c>
      <c r="H74" s="19">
        <v>-56</v>
      </c>
      <c r="I74" s="4">
        <v>-110.11199999999999</v>
      </c>
    </row>
    <row r="75" spans="1:9" x14ac:dyDescent="0.25">
      <c r="A75" s="13">
        <v>1714302720</v>
      </c>
      <c r="B75" s="14" t="s">
        <v>86</v>
      </c>
      <c r="C75" s="15" t="s">
        <v>51</v>
      </c>
      <c r="D75" s="15">
        <v>71</v>
      </c>
      <c r="E75" s="16" t="s">
        <v>32</v>
      </c>
      <c r="F75" s="17">
        <v>-285.89999999999998</v>
      </c>
      <c r="G75" s="18">
        <v>-146.25</v>
      </c>
      <c r="H75" s="19">
        <v>-132.16</v>
      </c>
      <c r="I75" s="4">
        <v>-278.40999999999997</v>
      </c>
    </row>
    <row r="76" spans="1:9" x14ac:dyDescent="0.25">
      <c r="A76" s="13">
        <v>1714304720</v>
      </c>
      <c r="B76" s="14" t="s">
        <v>87</v>
      </c>
      <c r="C76" s="15" t="s">
        <v>51</v>
      </c>
      <c r="D76" s="15">
        <v>71</v>
      </c>
      <c r="E76" s="16" t="s">
        <v>32</v>
      </c>
      <c r="F76" s="17">
        <v>-49.969699999999996</v>
      </c>
      <c r="G76" s="18">
        <v>-50</v>
      </c>
      <c r="H76" s="19">
        <v>-66.239999999999995</v>
      </c>
      <c r="I76" s="4">
        <v>-116.24</v>
      </c>
    </row>
    <row r="77" spans="1:9" x14ac:dyDescent="0.25">
      <c r="A77" s="13">
        <v>1714305720</v>
      </c>
      <c r="B77" s="14" t="s">
        <v>88</v>
      </c>
      <c r="C77" s="15" t="s">
        <v>51</v>
      </c>
      <c r="D77" s="15">
        <v>71</v>
      </c>
      <c r="E77" s="16" t="s">
        <v>32</v>
      </c>
      <c r="F77" s="17">
        <v>-21.202000000000002</v>
      </c>
      <c r="G77" s="18">
        <v>-21.6</v>
      </c>
      <c r="H77" s="19">
        <v>-21.145599999999998</v>
      </c>
      <c r="I77" s="4">
        <v>-42.745599999999996</v>
      </c>
    </row>
    <row r="78" spans="1:9" x14ac:dyDescent="0.25">
      <c r="A78" s="13">
        <v>1714309720</v>
      </c>
      <c r="B78" s="14" t="s">
        <v>89</v>
      </c>
      <c r="C78" s="15" t="s">
        <v>51</v>
      </c>
      <c r="D78" s="15">
        <v>71</v>
      </c>
      <c r="E78" s="16" t="s">
        <v>32</v>
      </c>
      <c r="F78" s="17">
        <v>-108.395</v>
      </c>
      <c r="G78" s="18">
        <v>-98.76</v>
      </c>
      <c r="H78" s="19">
        <v>-86.460959999999986</v>
      </c>
      <c r="I78" s="4">
        <v>-185.22095999999999</v>
      </c>
    </row>
    <row r="79" spans="1:9" x14ac:dyDescent="0.25">
      <c r="A79" s="13">
        <v>1715300720</v>
      </c>
      <c r="B79" s="14" t="s">
        <v>90</v>
      </c>
      <c r="C79" s="15" t="s">
        <v>51</v>
      </c>
      <c r="D79" s="15">
        <v>71</v>
      </c>
      <c r="E79" s="16" t="s">
        <v>32</v>
      </c>
      <c r="F79" s="17">
        <v>-18.018000000000001</v>
      </c>
      <c r="G79" s="18">
        <v>-25</v>
      </c>
      <c r="H79" s="19">
        <v>-26.55</v>
      </c>
      <c r="I79" s="4">
        <v>-51.55</v>
      </c>
    </row>
    <row r="80" spans="1:9" x14ac:dyDescent="0.25">
      <c r="A80" s="13">
        <v>1715300740</v>
      </c>
      <c r="B80" s="14" t="s">
        <v>91</v>
      </c>
      <c r="C80" s="15" t="s">
        <v>51</v>
      </c>
      <c r="D80" s="15">
        <v>71</v>
      </c>
      <c r="E80" s="16" t="s">
        <v>32</v>
      </c>
      <c r="F80" s="17">
        <v>0</v>
      </c>
      <c r="G80" s="18">
        <v>-2</v>
      </c>
      <c r="H80" s="19">
        <v>-2.1357999999999997</v>
      </c>
      <c r="I80" s="4">
        <v>-4.1357999999999997</v>
      </c>
    </row>
    <row r="81" spans="1:9" x14ac:dyDescent="0.25">
      <c r="A81" s="13">
        <v>1715300750</v>
      </c>
      <c r="B81" s="14" t="s">
        <v>92</v>
      </c>
      <c r="C81" s="15" t="s">
        <v>51</v>
      </c>
      <c r="D81" s="15">
        <v>71</v>
      </c>
      <c r="E81" s="16" t="s">
        <v>32</v>
      </c>
      <c r="F81" s="17">
        <v>-70.2</v>
      </c>
      <c r="G81" s="18">
        <v>-60</v>
      </c>
      <c r="H81" s="19">
        <v>-60</v>
      </c>
      <c r="I81" s="4">
        <v>-120</v>
      </c>
    </row>
    <row r="82" spans="1:9" x14ac:dyDescent="0.25">
      <c r="A82" s="25" t="s">
        <v>93</v>
      </c>
      <c r="B82" s="26"/>
      <c r="C82" s="27"/>
      <c r="D82" s="27"/>
      <c r="E82" s="28"/>
      <c r="F82" s="29">
        <v>-20982.909090000001</v>
      </c>
      <c r="G82" s="30">
        <v>-22812.440999999995</v>
      </c>
      <c r="H82" s="30">
        <v>-25434.830755826581</v>
      </c>
      <c r="I82" s="4">
        <v>-48247.271755826572</v>
      </c>
    </row>
    <row r="83" spans="1:9" x14ac:dyDescent="0.25">
      <c r="A83" s="20" t="s">
        <v>94</v>
      </c>
      <c r="B83" s="21"/>
      <c r="C83" s="22"/>
      <c r="D83" s="22"/>
      <c r="E83" s="21"/>
      <c r="F83" s="23">
        <v>-13398.20182</v>
      </c>
      <c r="G83" s="24">
        <v>-13831.326999999996</v>
      </c>
      <c r="H83" s="24">
        <v>-17032.728035826582</v>
      </c>
      <c r="I83" s="4">
        <v>-30864.055035826575</v>
      </c>
    </row>
    <row r="84" spans="1:9" x14ac:dyDescent="0.25">
      <c r="A84" s="7" t="s">
        <v>95</v>
      </c>
      <c r="B84" s="8"/>
      <c r="C84" s="9" t="s">
        <v>10</v>
      </c>
      <c r="D84" s="8">
        <v>22</v>
      </c>
      <c r="E84" s="8"/>
      <c r="F84" s="8"/>
      <c r="G84" s="9" t="s">
        <v>33</v>
      </c>
      <c r="H84" s="11">
        <v>72</v>
      </c>
      <c r="I84" s="4" t="e">
        <v>#VALUE!</v>
      </c>
    </row>
    <row r="85" spans="1:9" x14ac:dyDescent="0.25">
      <c r="A85" s="13">
        <v>1225000290</v>
      </c>
      <c r="B85" s="14" t="s">
        <v>96</v>
      </c>
      <c r="C85" s="15" t="s">
        <v>12</v>
      </c>
      <c r="D85" s="15">
        <v>22</v>
      </c>
      <c r="E85" s="16" t="s">
        <v>95</v>
      </c>
      <c r="F85" s="17">
        <v>2601.6106099999997</v>
      </c>
      <c r="G85" s="18">
        <v>2500</v>
      </c>
      <c r="H85" s="19">
        <v>3000</v>
      </c>
      <c r="I85" s="4">
        <v>5500</v>
      </c>
    </row>
    <row r="86" spans="1:9" x14ac:dyDescent="0.25">
      <c r="A86" s="13">
        <v>1225000990</v>
      </c>
      <c r="B86" s="14" t="s">
        <v>97</v>
      </c>
      <c r="C86" s="15" t="s">
        <v>12</v>
      </c>
      <c r="D86" s="15">
        <v>22</v>
      </c>
      <c r="E86" s="16" t="s">
        <v>95</v>
      </c>
      <c r="F86" s="17">
        <v>288.10500000000002</v>
      </c>
      <c r="G86" s="18">
        <v>288</v>
      </c>
      <c r="H86" s="19">
        <v>288</v>
      </c>
      <c r="I86" s="4">
        <v>576</v>
      </c>
    </row>
    <row r="87" spans="1:9" x14ac:dyDescent="0.25">
      <c r="A87" s="13">
        <v>1226000910</v>
      </c>
      <c r="B87" s="14" t="s">
        <v>98</v>
      </c>
      <c r="C87" s="15" t="s">
        <v>12</v>
      </c>
      <c r="D87" s="15">
        <v>22</v>
      </c>
      <c r="E87" s="16" t="s">
        <v>95</v>
      </c>
      <c r="F87" s="17">
        <v>652.57899999999995</v>
      </c>
      <c r="G87" s="18">
        <v>60.235999999999997</v>
      </c>
      <c r="H87" s="19">
        <v>0</v>
      </c>
      <c r="I87" s="4">
        <v>60.235999999999997</v>
      </c>
    </row>
    <row r="88" spans="1:9" x14ac:dyDescent="0.25">
      <c r="A88" s="13">
        <v>1226000990</v>
      </c>
      <c r="B88" s="14" t="s">
        <v>99</v>
      </c>
      <c r="C88" s="15" t="s">
        <v>12</v>
      </c>
      <c r="D88" s="15">
        <v>22</v>
      </c>
      <c r="E88" s="16" t="s">
        <v>95</v>
      </c>
      <c r="F88" s="17">
        <v>76.543999999999997</v>
      </c>
      <c r="G88" s="18">
        <v>30.46</v>
      </c>
      <c r="H88" s="19">
        <v>0</v>
      </c>
      <c r="I88" s="4">
        <v>30.46</v>
      </c>
    </row>
    <row r="89" spans="1:9" x14ac:dyDescent="0.25">
      <c r="A89" s="13">
        <v>1226200990</v>
      </c>
      <c r="B89" s="14" t="s">
        <v>100</v>
      </c>
      <c r="C89" s="15" t="s">
        <v>12</v>
      </c>
      <c r="D89" s="15">
        <v>22</v>
      </c>
      <c r="E89" s="16" t="s">
        <v>95</v>
      </c>
      <c r="F89" s="17">
        <v>0</v>
      </c>
      <c r="G89" s="18">
        <v>60</v>
      </c>
      <c r="H89" s="19">
        <v>0</v>
      </c>
      <c r="I89" s="4">
        <v>60</v>
      </c>
    </row>
    <row r="90" spans="1:9" x14ac:dyDescent="0.25">
      <c r="A90" s="13">
        <v>1226100700</v>
      </c>
      <c r="B90" s="14" t="s">
        <v>101</v>
      </c>
      <c r="C90" s="15" t="s">
        <v>12</v>
      </c>
      <c r="D90" s="15">
        <v>22</v>
      </c>
      <c r="E90" s="16" t="s">
        <v>95</v>
      </c>
      <c r="F90" s="17">
        <v>890.26873999999998</v>
      </c>
      <c r="G90" s="18">
        <v>105.226</v>
      </c>
      <c r="H90" s="19">
        <v>0</v>
      </c>
    </row>
    <row r="91" spans="1:9" x14ac:dyDescent="0.25">
      <c r="A91" s="13">
        <v>1227000990</v>
      </c>
      <c r="B91" s="14" t="s">
        <v>102</v>
      </c>
      <c r="C91" s="15" t="s">
        <v>12</v>
      </c>
      <c r="D91" s="15">
        <v>22</v>
      </c>
      <c r="E91" s="16" t="s">
        <v>95</v>
      </c>
      <c r="F91" s="17">
        <v>272.17099999999999</v>
      </c>
      <c r="G91" s="18">
        <v>471.75</v>
      </c>
      <c r="H91" s="19">
        <v>478</v>
      </c>
      <c r="I91" s="4">
        <v>949.75</v>
      </c>
    </row>
    <row r="92" spans="1:9" x14ac:dyDescent="0.25">
      <c r="A92" s="25" t="s">
        <v>49</v>
      </c>
      <c r="B92" s="26"/>
      <c r="C92" s="27"/>
      <c r="D92" s="27"/>
      <c r="E92" s="28"/>
      <c r="F92" s="29">
        <v>4781.2783500000005</v>
      </c>
      <c r="G92" s="30">
        <v>3515.672</v>
      </c>
      <c r="H92" s="30">
        <v>3766</v>
      </c>
      <c r="I92" s="4">
        <v>7281.6720000000005</v>
      </c>
    </row>
    <row r="93" spans="1:9" x14ac:dyDescent="0.25">
      <c r="A93" s="13">
        <v>1721000110</v>
      </c>
      <c r="B93" s="14" t="s">
        <v>103</v>
      </c>
      <c r="C93" s="15" t="s">
        <v>51</v>
      </c>
      <c r="D93" s="15">
        <v>72</v>
      </c>
      <c r="E93" s="16" t="s">
        <v>95</v>
      </c>
      <c r="F93" s="17">
        <v>-834.34319999999991</v>
      </c>
      <c r="G93" s="18">
        <v>-957.63699999999994</v>
      </c>
      <c r="H93" s="19">
        <v>-1135.8434523712497</v>
      </c>
      <c r="I93" s="4">
        <v>-2093.4804523712496</v>
      </c>
    </row>
    <row r="94" spans="1:9" x14ac:dyDescent="0.25">
      <c r="A94" s="13">
        <v>1725100110</v>
      </c>
      <c r="B94" s="14" t="s">
        <v>104</v>
      </c>
      <c r="C94" s="15" t="s">
        <v>51</v>
      </c>
      <c r="D94" s="15">
        <v>72</v>
      </c>
      <c r="E94" s="16" t="s">
        <v>95</v>
      </c>
      <c r="F94" s="17">
        <v>0</v>
      </c>
      <c r="G94" s="18">
        <v>-384.72199999999998</v>
      </c>
      <c r="H94" s="19">
        <v>0</v>
      </c>
    </row>
    <row r="95" spans="1:9" x14ac:dyDescent="0.25">
      <c r="A95" s="13">
        <v>1723000750</v>
      </c>
      <c r="B95" s="14" t="s">
        <v>105</v>
      </c>
      <c r="C95" s="15" t="s">
        <v>51</v>
      </c>
      <c r="D95" s="15">
        <v>72</v>
      </c>
      <c r="E95" s="16" t="s">
        <v>95</v>
      </c>
      <c r="F95" s="17">
        <v>-226.00876</v>
      </c>
      <c r="G95" s="18">
        <v>0</v>
      </c>
      <c r="H95" s="19">
        <v>0</v>
      </c>
    </row>
    <row r="96" spans="1:9" x14ac:dyDescent="0.25">
      <c r="A96" s="13">
        <v>1725000910</v>
      </c>
      <c r="B96" s="14" t="s">
        <v>106</v>
      </c>
      <c r="C96" s="15" t="s">
        <v>51</v>
      </c>
      <c r="D96" s="15">
        <v>72</v>
      </c>
      <c r="E96" s="16" t="s">
        <v>95</v>
      </c>
      <c r="F96" s="17">
        <v>-515.13900000000001</v>
      </c>
      <c r="G96" s="18">
        <v>0</v>
      </c>
      <c r="H96" s="19">
        <v>0</v>
      </c>
    </row>
    <row r="97" spans="1:9" x14ac:dyDescent="0.25">
      <c r="A97" s="13">
        <v>1721000540</v>
      </c>
      <c r="B97" s="14" t="s">
        <v>107</v>
      </c>
      <c r="C97" s="15" t="s">
        <v>51</v>
      </c>
      <c r="D97" s="15">
        <v>72</v>
      </c>
      <c r="E97" s="16" t="s">
        <v>95</v>
      </c>
      <c r="F97" s="17">
        <v>-16.34178</v>
      </c>
      <c r="G97" s="18">
        <v>-17</v>
      </c>
      <c r="H97" s="19">
        <v>-17</v>
      </c>
      <c r="I97" s="4">
        <v>-34</v>
      </c>
    </row>
    <row r="98" spans="1:9" x14ac:dyDescent="0.25">
      <c r="A98" s="13">
        <v>1721000580</v>
      </c>
      <c r="B98" s="14" t="s">
        <v>108</v>
      </c>
      <c r="C98" s="15" t="s">
        <v>51</v>
      </c>
      <c r="D98" s="15">
        <v>72</v>
      </c>
      <c r="E98" s="16" t="s">
        <v>95</v>
      </c>
      <c r="F98" s="17">
        <v>-14.191979999999999</v>
      </c>
      <c r="G98" s="18">
        <v>-21</v>
      </c>
      <c r="H98" s="19">
        <v>-21</v>
      </c>
      <c r="I98" s="4">
        <v>-42</v>
      </c>
    </row>
    <row r="99" spans="1:9" x14ac:dyDescent="0.25">
      <c r="A99" s="13">
        <v>1721000731</v>
      </c>
      <c r="B99" s="14" t="s">
        <v>109</v>
      </c>
      <c r="C99" s="15" t="s">
        <v>51</v>
      </c>
      <c r="D99" s="15">
        <v>72</v>
      </c>
      <c r="E99" s="16" t="s">
        <v>95</v>
      </c>
      <c r="F99" s="17">
        <v>-12.071249999999999</v>
      </c>
      <c r="G99" s="18">
        <v>-20</v>
      </c>
      <c r="H99" s="19">
        <v>0</v>
      </c>
      <c r="I99" s="4">
        <v>-20</v>
      </c>
    </row>
    <row r="100" spans="1:9" x14ac:dyDescent="0.25">
      <c r="A100" s="13">
        <v>1721000732</v>
      </c>
      <c r="B100" s="14" t="s">
        <v>110</v>
      </c>
      <c r="C100" s="15" t="s">
        <v>51</v>
      </c>
      <c r="D100" s="15">
        <v>72</v>
      </c>
      <c r="E100" s="16" t="s">
        <v>95</v>
      </c>
      <c r="F100" s="17">
        <v>-0.58666999999999991</v>
      </c>
      <c r="G100" s="18">
        <v>-5</v>
      </c>
      <c r="H100" s="19">
        <v>0</v>
      </c>
      <c r="I100" s="4">
        <v>-5</v>
      </c>
    </row>
    <row r="101" spans="1:9" x14ac:dyDescent="0.25">
      <c r="A101" s="13">
        <v>1721000733</v>
      </c>
      <c r="B101" s="14" t="s">
        <v>111</v>
      </c>
      <c r="C101" s="15" t="s">
        <v>51</v>
      </c>
      <c r="D101" s="15">
        <v>72</v>
      </c>
      <c r="E101" s="16" t="s">
        <v>95</v>
      </c>
      <c r="F101" s="17">
        <v>-5.492</v>
      </c>
      <c r="G101" s="18">
        <v>-10</v>
      </c>
      <c r="H101" s="19">
        <v>0</v>
      </c>
      <c r="I101" s="4">
        <v>-10</v>
      </c>
    </row>
    <row r="102" spans="1:9" x14ac:dyDescent="0.25">
      <c r="A102" s="13">
        <v>1721000734</v>
      </c>
      <c r="B102" s="14" t="s">
        <v>112</v>
      </c>
      <c r="C102" s="15" t="s">
        <v>51</v>
      </c>
      <c r="D102" s="15">
        <v>72</v>
      </c>
      <c r="E102" s="16" t="s">
        <v>95</v>
      </c>
      <c r="F102" s="17">
        <v>-60.361440000000002</v>
      </c>
      <c r="G102" s="18">
        <v>-50</v>
      </c>
      <c r="H102" s="19">
        <v>-60.8</v>
      </c>
      <c r="I102" s="4">
        <v>-110.8</v>
      </c>
    </row>
    <row r="103" spans="1:9" x14ac:dyDescent="0.25">
      <c r="A103" s="13">
        <v>1721000750</v>
      </c>
      <c r="B103" s="14" t="s">
        <v>113</v>
      </c>
      <c r="C103" s="15" t="s">
        <v>51</v>
      </c>
      <c r="D103" s="15">
        <v>72</v>
      </c>
      <c r="E103" s="16" t="s">
        <v>95</v>
      </c>
      <c r="F103" s="17">
        <v>-211.03214000000003</v>
      </c>
      <c r="G103" s="18">
        <v>-200</v>
      </c>
      <c r="H103" s="19">
        <v>-200</v>
      </c>
      <c r="I103" s="4">
        <v>-400</v>
      </c>
    </row>
    <row r="104" spans="1:9" x14ac:dyDescent="0.25">
      <c r="A104" s="13">
        <v>1721000930</v>
      </c>
      <c r="B104" s="14" t="s">
        <v>114</v>
      </c>
      <c r="C104" s="15" t="s">
        <v>51</v>
      </c>
      <c r="D104" s="15">
        <v>72</v>
      </c>
      <c r="E104" s="16" t="s">
        <v>95</v>
      </c>
      <c r="F104" s="17">
        <v>-7.0075000000000003</v>
      </c>
      <c r="G104" s="18">
        <v>-10</v>
      </c>
      <c r="H104" s="19">
        <v>-10</v>
      </c>
      <c r="I104" s="4">
        <v>-20</v>
      </c>
    </row>
    <row r="105" spans="1:9" x14ac:dyDescent="0.25">
      <c r="A105" s="13">
        <v>1721001750</v>
      </c>
      <c r="B105" s="14" t="s">
        <v>115</v>
      </c>
      <c r="C105" s="15" t="s">
        <v>51</v>
      </c>
      <c r="D105" s="15">
        <v>72</v>
      </c>
      <c r="E105" s="16" t="s">
        <v>95</v>
      </c>
      <c r="F105" s="17">
        <v>-19.540209999999998</v>
      </c>
      <c r="G105" s="18">
        <v>-36</v>
      </c>
      <c r="H105" s="19">
        <v>-600</v>
      </c>
      <c r="I105" s="4">
        <v>-636</v>
      </c>
    </row>
    <row r="106" spans="1:9" x14ac:dyDescent="0.25">
      <c r="A106" s="13">
        <v>1722100580</v>
      </c>
      <c r="B106" s="14" t="s">
        <v>116</v>
      </c>
      <c r="C106" s="15" t="s">
        <v>51</v>
      </c>
      <c r="D106" s="15">
        <v>72</v>
      </c>
      <c r="E106" s="16" t="s">
        <v>95</v>
      </c>
      <c r="F106" s="17">
        <v>-29.544340000000002</v>
      </c>
      <c r="G106" s="18">
        <v>-40</v>
      </c>
      <c r="H106" s="19">
        <v>-70</v>
      </c>
      <c r="I106" s="4">
        <v>-110</v>
      </c>
    </row>
    <row r="107" spans="1:9" x14ac:dyDescent="0.25">
      <c r="A107" s="13">
        <v>1723000110</v>
      </c>
      <c r="B107" s="14" t="s">
        <v>117</v>
      </c>
      <c r="C107" s="15" t="s">
        <v>51</v>
      </c>
      <c r="D107" s="15">
        <v>72</v>
      </c>
      <c r="E107" s="16" t="s">
        <v>95</v>
      </c>
      <c r="F107" s="17">
        <v>-343.50484999999998</v>
      </c>
      <c r="G107" s="18">
        <v>-146.261</v>
      </c>
      <c r="H107" s="19">
        <v>-359.92989734999998</v>
      </c>
      <c r="I107" s="4">
        <v>-506.19089735</v>
      </c>
    </row>
    <row r="108" spans="1:9" x14ac:dyDescent="0.25">
      <c r="A108" s="13">
        <v>1723000421</v>
      </c>
      <c r="B108" s="14" t="s">
        <v>118</v>
      </c>
      <c r="C108" s="15" t="s">
        <v>51</v>
      </c>
      <c r="D108" s="15">
        <v>72</v>
      </c>
      <c r="E108" s="16" t="s">
        <v>95</v>
      </c>
      <c r="F108" s="17">
        <v>-4.5579900000000002</v>
      </c>
      <c r="G108" s="18">
        <v>-41</v>
      </c>
      <c r="H108" s="19">
        <v>-41</v>
      </c>
      <c r="I108" s="4">
        <v>-82</v>
      </c>
    </row>
    <row r="109" spans="1:9" x14ac:dyDescent="0.25">
      <c r="A109" s="13">
        <v>1723000431</v>
      </c>
      <c r="B109" s="14" t="s">
        <v>119</v>
      </c>
      <c r="C109" s="15" t="s">
        <v>51</v>
      </c>
      <c r="D109" s="15">
        <v>72</v>
      </c>
      <c r="E109" s="16" t="s">
        <v>95</v>
      </c>
      <c r="F109" s="17">
        <v>-96.931979999999996</v>
      </c>
      <c r="G109" s="18">
        <v>-110</v>
      </c>
      <c r="H109" s="19">
        <v>-110</v>
      </c>
      <c r="I109" s="4">
        <v>-220</v>
      </c>
    </row>
    <row r="110" spans="1:9" x14ac:dyDescent="0.25">
      <c r="A110" s="13">
        <v>1723000432</v>
      </c>
      <c r="B110" s="14" t="s">
        <v>120</v>
      </c>
      <c r="C110" s="15" t="s">
        <v>51</v>
      </c>
      <c r="D110" s="15">
        <v>72</v>
      </c>
      <c r="E110" s="16" t="s">
        <v>95</v>
      </c>
      <c r="F110" s="17">
        <v>-8.4241499999999991</v>
      </c>
      <c r="G110" s="18">
        <v>-15</v>
      </c>
      <c r="H110" s="19">
        <v>-15</v>
      </c>
      <c r="I110" s="4">
        <v>-30</v>
      </c>
    </row>
    <row r="111" spans="1:9" x14ac:dyDescent="0.25">
      <c r="A111" s="13">
        <v>1723000441</v>
      </c>
      <c r="B111" s="14" t="s">
        <v>121</v>
      </c>
      <c r="C111" s="15" t="s">
        <v>51</v>
      </c>
      <c r="D111" s="15">
        <v>72</v>
      </c>
      <c r="E111" s="16" t="s">
        <v>95</v>
      </c>
      <c r="F111" s="17">
        <v>-10.721</v>
      </c>
      <c r="G111" s="18">
        <v>-10</v>
      </c>
      <c r="H111" s="19">
        <v>-10</v>
      </c>
      <c r="I111" s="4">
        <v>-20</v>
      </c>
    </row>
    <row r="112" spans="1:9" x14ac:dyDescent="0.25">
      <c r="A112" s="13">
        <v>1723000780</v>
      </c>
      <c r="B112" s="14" t="s">
        <v>122</v>
      </c>
      <c r="C112" s="15" t="s">
        <v>51</v>
      </c>
      <c r="D112" s="15">
        <v>72</v>
      </c>
      <c r="E112" s="16" t="s">
        <v>95</v>
      </c>
      <c r="F112" s="17">
        <v>-62.11354</v>
      </c>
      <c r="G112" s="18">
        <v>-190.125</v>
      </c>
      <c r="H112" s="19">
        <v>-190.125</v>
      </c>
      <c r="I112" s="4">
        <v>-380.25</v>
      </c>
    </row>
    <row r="113" spans="1:9" x14ac:dyDescent="0.25">
      <c r="A113" s="13">
        <v>1723000810</v>
      </c>
      <c r="B113" s="14" t="s">
        <v>123</v>
      </c>
      <c r="C113" s="15" t="s">
        <v>51</v>
      </c>
      <c r="D113" s="15">
        <v>72</v>
      </c>
      <c r="E113" s="16" t="s">
        <v>95</v>
      </c>
      <c r="F113" s="17">
        <v>-170.26</v>
      </c>
      <c r="G113" s="18">
        <v>-200.06899999999999</v>
      </c>
      <c r="H113" s="19">
        <v>-200.06899999999999</v>
      </c>
      <c r="I113" s="4">
        <v>-400.13799999999998</v>
      </c>
    </row>
    <row r="114" spans="1:9" x14ac:dyDescent="0.25">
      <c r="A114" s="13">
        <v>1725000110</v>
      </c>
      <c r="B114" s="14" t="s">
        <v>124</v>
      </c>
      <c r="C114" s="15" t="s">
        <v>51</v>
      </c>
      <c r="D114" s="15">
        <v>72</v>
      </c>
      <c r="E114" s="16" t="s">
        <v>95</v>
      </c>
      <c r="F114" s="17">
        <v>-1530.5792300000001</v>
      </c>
      <c r="G114" s="18">
        <v>-1576.4280000000001</v>
      </c>
      <c r="H114" s="19">
        <v>-1980.5651293028495</v>
      </c>
      <c r="I114" s="4">
        <v>-3556.9931293028494</v>
      </c>
    </row>
    <row r="115" spans="1:9" x14ac:dyDescent="0.25">
      <c r="A115" s="13">
        <v>1725000431</v>
      </c>
      <c r="B115" s="14" t="s">
        <v>125</v>
      </c>
      <c r="C115" s="15" t="s">
        <v>51</v>
      </c>
      <c r="D115" s="15">
        <v>72</v>
      </c>
      <c r="E115" s="16" t="s">
        <v>95</v>
      </c>
      <c r="F115" s="17">
        <v>-16.606729999999999</v>
      </c>
      <c r="G115" s="18">
        <v>-17</v>
      </c>
      <c r="H115" s="19">
        <v>-17</v>
      </c>
      <c r="I115" s="4">
        <v>-34</v>
      </c>
    </row>
    <row r="116" spans="1:9" x14ac:dyDescent="0.25">
      <c r="A116" s="13">
        <v>1725000432</v>
      </c>
      <c r="B116" s="14" t="s">
        <v>126</v>
      </c>
      <c r="C116" s="15" t="s">
        <v>51</v>
      </c>
      <c r="D116" s="15">
        <v>72</v>
      </c>
      <c r="E116" s="16" t="s">
        <v>95</v>
      </c>
      <c r="F116" s="17">
        <v>-1.02596</v>
      </c>
      <c r="G116" s="18">
        <v>-2.5</v>
      </c>
      <c r="H116" s="19">
        <v>-2.5</v>
      </c>
      <c r="I116" s="4">
        <v>-5</v>
      </c>
    </row>
    <row r="117" spans="1:9" x14ac:dyDescent="0.25">
      <c r="A117" s="13">
        <v>1725000433</v>
      </c>
      <c r="B117" s="14" t="s">
        <v>127</v>
      </c>
      <c r="C117" s="15" t="s">
        <v>51</v>
      </c>
      <c r="D117" s="15">
        <v>72</v>
      </c>
      <c r="E117" s="16" t="s">
        <v>95</v>
      </c>
      <c r="F117" s="17">
        <v>0</v>
      </c>
      <c r="G117" s="18">
        <v>0</v>
      </c>
      <c r="H117" s="19">
        <v>0</v>
      </c>
      <c r="I117" s="4">
        <v>0</v>
      </c>
    </row>
    <row r="118" spans="1:9" x14ac:dyDescent="0.25">
      <c r="A118" s="13">
        <v>1725000731</v>
      </c>
      <c r="B118" s="14" t="s">
        <v>128</v>
      </c>
      <c r="C118" s="15" t="s">
        <v>51</v>
      </c>
      <c r="D118" s="15">
        <v>72</v>
      </c>
      <c r="E118" s="16" t="s">
        <v>95</v>
      </c>
      <c r="F118" s="17">
        <v>-49.11777</v>
      </c>
      <c r="G118" s="18">
        <v>-10</v>
      </c>
      <c r="H118" s="19">
        <v>-103.2</v>
      </c>
      <c r="I118" s="4">
        <v>-113.2</v>
      </c>
    </row>
    <row r="119" spans="1:9" x14ac:dyDescent="0.25">
      <c r="A119" s="13">
        <v>1725000732</v>
      </c>
      <c r="B119" s="14" t="s">
        <v>129</v>
      </c>
      <c r="C119" s="15" t="s">
        <v>51</v>
      </c>
      <c r="D119" s="15">
        <v>72</v>
      </c>
      <c r="E119" s="16" t="s">
        <v>95</v>
      </c>
      <c r="F119" s="17">
        <v>-6.8090000000000002</v>
      </c>
      <c r="G119" s="18">
        <v>-10</v>
      </c>
      <c r="H119" s="19">
        <v>-1</v>
      </c>
      <c r="I119" s="4">
        <v>-11</v>
      </c>
    </row>
    <row r="120" spans="1:9" x14ac:dyDescent="0.25">
      <c r="A120" s="13">
        <v>1725000733</v>
      </c>
      <c r="B120" s="14" t="s">
        <v>130</v>
      </c>
      <c r="C120" s="15" t="s">
        <v>51</v>
      </c>
      <c r="D120" s="15">
        <v>72</v>
      </c>
      <c r="E120" s="16" t="s">
        <v>95</v>
      </c>
      <c r="F120" s="17">
        <v>-0.23400000000000001</v>
      </c>
      <c r="G120" s="18">
        <v>0</v>
      </c>
      <c r="H120" s="19">
        <v>0</v>
      </c>
      <c r="I120" s="4">
        <v>0</v>
      </c>
    </row>
    <row r="121" spans="1:9" x14ac:dyDescent="0.25">
      <c r="A121" s="13">
        <v>1725000734</v>
      </c>
      <c r="B121" s="14" t="s">
        <v>131</v>
      </c>
      <c r="C121" s="15" t="s">
        <v>51</v>
      </c>
      <c r="D121" s="15">
        <v>72</v>
      </c>
      <c r="E121" s="16" t="s">
        <v>95</v>
      </c>
      <c r="F121" s="17">
        <v>-172.96564999999998</v>
      </c>
      <c r="G121" s="18">
        <v>-140</v>
      </c>
      <c r="H121" s="19">
        <v>-195.6</v>
      </c>
      <c r="I121" s="4">
        <v>-335.6</v>
      </c>
    </row>
    <row r="122" spans="1:9" x14ac:dyDescent="0.25">
      <c r="A122" s="13">
        <v>1725000780</v>
      </c>
      <c r="B122" s="14" t="s">
        <v>132</v>
      </c>
      <c r="C122" s="15" t="s">
        <v>51</v>
      </c>
      <c r="D122" s="15">
        <v>72</v>
      </c>
      <c r="E122" s="16" t="s">
        <v>95</v>
      </c>
      <c r="F122" s="17">
        <v>-138.09683999999999</v>
      </c>
      <c r="G122" s="18">
        <v>-267.12299999999999</v>
      </c>
      <c r="H122" s="19">
        <v>-267.12299999999999</v>
      </c>
      <c r="I122" s="4">
        <v>-534.24599999999998</v>
      </c>
    </row>
    <row r="123" spans="1:9" x14ac:dyDescent="0.25">
      <c r="A123" s="13">
        <v>1726000110</v>
      </c>
      <c r="B123" s="14" t="s">
        <v>133</v>
      </c>
      <c r="C123" s="15" t="s">
        <v>51</v>
      </c>
      <c r="D123" s="15">
        <v>72</v>
      </c>
      <c r="E123" s="16" t="s">
        <v>95</v>
      </c>
      <c r="F123" s="17">
        <v>-40.055589999999995</v>
      </c>
      <c r="G123" s="18">
        <v>-5</v>
      </c>
      <c r="H123" s="19">
        <v>0</v>
      </c>
      <c r="I123" s="4">
        <v>-5</v>
      </c>
    </row>
    <row r="124" spans="1:9" x14ac:dyDescent="0.25">
      <c r="A124" s="13">
        <v>1726000780</v>
      </c>
      <c r="B124" s="14" t="s">
        <v>134</v>
      </c>
      <c r="C124" s="15" t="s">
        <v>51</v>
      </c>
      <c r="D124" s="15">
        <v>72</v>
      </c>
      <c r="E124" s="16" t="s">
        <v>95</v>
      </c>
      <c r="F124" s="17">
        <v>-892.63324</v>
      </c>
      <c r="G124" s="18">
        <v>-250.922</v>
      </c>
      <c r="H124" s="19">
        <v>-250</v>
      </c>
      <c r="I124" s="4">
        <v>-500.92200000000003</v>
      </c>
    </row>
    <row r="125" spans="1:9" x14ac:dyDescent="0.25">
      <c r="A125" s="13">
        <v>1727000110</v>
      </c>
      <c r="B125" s="14" t="s">
        <v>135</v>
      </c>
      <c r="C125" s="15" t="s">
        <v>51</v>
      </c>
      <c r="D125" s="15">
        <v>72</v>
      </c>
      <c r="E125" s="16" t="s">
        <v>95</v>
      </c>
      <c r="F125" s="17">
        <v>-181.79056</v>
      </c>
      <c r="G125" s="18">
        <v>-266.83499999999998</v>
      </c>
      <c r="H125" s="19">
        <v>-290.52667192999996</v>
      </c>
      <c r="I125" s="4">
        <v>-557.36167192999994</v>
      </c>
    </row>
    <row r="126" spans="1:9" x14ac:dyDescent="0.25">
      <c r="A126" s="13">
        <v>1727000780</v>
      </c>
      <c r="B126" s="14" t="s">
        <v>136</v>
      </c>
      <c r="C126" s="15" t="s">
        <v>51</v>
      </c>
      <c r="D126" s="15">
        <v>72</v>
      </c>
      <c r="E126" s="16" t="s">
        <v>95</v>
      </c>
      <c r="F126" s="17">
        <v>-129.10839999999999</v>
      </c>
      <c r="G126" s="18">
        <v>-375</v>
      </c>
      <c r="H126" s="19">
        <v>-300</v>
      </c>
      <c r="I126" s="4">
        <v>-675</v>
      </c>
    </row>
    <row r="127" spans="1:9" x14ac:dyDescent="0.25">
      <c r="A127" s="13">
        <v>1729200110</v>
      </c>
      <c r="B127" s="14" t="s">
        <v>137</v>
      </c>
      <c r="C127" s="15" t="s">
        <v>51</v>
      </c>
      <c r="D127" s="15">
        <v>72</v>
      </c>
      <c r="E127" s="16" t="s">
        <v>95</v>
      </c>
      <c r="F127" s="17">
        <v>2.1107399999999998</v>
      </c>
      <c r="G127" s="18">
        <v>0</v>
      </c>
      <c r="H127" s="19">
        <v>0</v>
      </c>
      <c r="I127" s="4">
        <v>0</v>
      </c>
    </row>
    <row r="128" spans="1:9" x14ac:dyDescent="0.25">
      <c r="A128" s="25" t="s">
        <v>93</v>
      </c>
      <c r="B128" s="26"/>
      <c r="C128" s="27"/>
      <c r="D128" s="27"/>
      <c r="E128" s="28"/>
      <c r="F128" s="29">
        <v>-5805.0860100000009</v>
      </c>
      <c r="G128" s="30">
        <v>-5384.6219999999994</v>
      </c>
      <c r="H128" s="30">
        <v>-6448.2821509540981</v>
      </c>
      <c r="I128" s="4">
        <v>-11832.904150954098</v>
      </c>
    </row>
    <row r="129" spans="1:9" x14ac:dyDescent="0.25">
      <c r="A129" s="20" t="s">
        <v>138</v>
      </c>
      <c r="B129" s="21"/>
      <c r="C129" s="22"/>
      <c r="D129" s="22"/>
      <c r="E129" s="21"/>
      <c r="F129" s="23">
        <v>-1023.8076600000004</v>
      </c>
      <c r="G129" s="24">
        <v>-1868.9499999999994</v>
      </c>
      <c r="H129" s="24">
        <v>-2682.2821509540981</v>
      </c>
      <c r="I129" s="4">
        <v>-4551.232150954098</v>
      </c>
    </row>
    <row r="130" spans="1:9" x14ac:dyDescent="0.25">
      <c r="A130" s="7" t="s">
        <v>139</v>
      </c>
      <c r="B130" s="8"/>
      <c r="C130" s="9" t="s">
        <v>10</v>
      </c>
      <c r="D130" s="8">
        <v>23</v>
      </c>
      <c r="E130" s="8"/>
      <c r="F130" s="8"/>
      <c r="G130" s="9" t="s">
        <v>33</v>
      </c>
      <c r="H130" s="11">
        <v>73</v>
      </c>
      <c r="I130" s="4" t="e">
        <v>#VALUE!</v>
      </c>
    </row>
    <row r="131" spans="1:9" x14ac:dyDescent="0.25">
      <c r="A131" s="13">
        <v>1231000220</v>
      </c>
      <c r="B131" s="14" t="s">
        <v>140</v>
      </c>
      <c r="C131" s="15" t="s">
        <v>12</v>
      </c>
      <c r="D131" s="15">
        <v>23</v>
      </c>
      <c r="E131" s="16" t="s">
        <v>139</v>
      </c>
      <c r="F131" s="17">
        <v>-4.13E-3</v>
      </c>
      <c r="G131" s="18">
        <v>22</v>
      </c>
      <c r="H131" s="19">
        <v>12</v>
      </c>
      <c r="I131" s="4">
        <v>34</v>
      </c>
    </row>
    <row r="132" spans="1:9" x14ac:dyDescent="0.25">
      <c r="A132" s="13">
        <v>1231000590</v>
      </c>
      <c r="B132" s="14" t="s">
        <v>141</v>
      </c>
      <c r="C132" s="15" t="s">
        <v>12</v>
      </c>
      <c r="D132" s="15">
        <v>23</v>
      </c>
      <c r="E132" s="16" t="s">
        <v>139</v>
      </c>
      <c r="F132" s="17">
        <v>0</v>
      </c>
      <c r="G132" s="18">
        <v>3293.4839999999999</v>
      </c>
      <c r="H132" s="19">
        <v>5000</v>
      </c>
      <c r="I132" s="4">
        <v>8293.4840000000004</v>
      </c>
    </row>
    <row r="133" spans="1:9" x14ac:dyDescent="0.25">
      <c r="A133" s="13">
        <v>1233100220</v>
      </c>
      <c r="B133" s="14" t="s">
        <v>142</v>
      </c>
      <c r="C133" s="15" t="s">
        <v>12</v>
      </c>
      <c r="D133" s="15">
        <v>23</v>
      </c>
      <c r="E133" s="16" t="s">
        <v>139</v>
      </c>
      <c r="F133" s="17">
        <v>1766.6904099999999</v>
      </c>
      <c r="G133" s="18">
        <v>2600</v>
      </c>
      <c r="H133" s="19">
        <v>2000</v>
      </c>
      <c r="I133" s="4">
        <v>4600</v>
      </c>
    </row>
    <row r="134" spans="1:9" x14ac:dyDescent="0.25">
      <c r="A134" s="13">
        <v>1233120220</v>
      </c>
      <c r="B134" s="14" t="s">
        <v>143</v>
      </c>
      <c r="C134" s="15" t="s">
        <v>12</v>
      </c>
      <c r="D134" s="15">
        <v>23</v>
      </c>
      <c r="E134" s="16" t="s">
        <v>139</v>
      </c>
      <c r="F134" s="17">
        <v>0.51114999999999999</v>
      </c>
      <c r="G134" s="18">
        <v>0</v>
      </c>
      <c r="H134" s="19">
        <v>0</v>
      </c>
      <c r="I134" s="4">
        <v>0</v>
      </c>
    </row>
    <row r="135" spans="1:9" x14ac:dyDescent="0.25">
      <c r="A135" s="25" t="s">
        <v>49</v>
      </c>
      <c r="B135" s="26"/>
      <c r="C135" s="27"/>
      <c r="D135" s="27"/>
      <c r="E135" s="28"/>
      <c r="F135" s="29">
        <v>1767.1974299999999</v>
      </c>
      <c r="G135" s="30">
        <v>5915.4840000000004</v>
      </c>
      <c r="H135" s="30">
        <v>7012</v>
      </c>
      <c r="I135" s="4">
        <v>12927.484</v>
      </c>
    </row>
    <row r="136" spans="1:9" x14ac:dyDescent="0.25">
      <c r="A136" s="13">
        <v>1731000110</v>
      </c>
      <c r="B136" s="14" t="s">
        <v>144</v>
      </c>
      <c r="C136" s="15" t="s">
        <v>51</v>
      </c>
      <c r="D136" s="15">
        <v>73</v>
      </c>
      <c r="E136" s="16" t="s">
        <v>139</v>
      </c>
      <c r="F136" s="17">
        <v>-2379.64194</v>
      </c>
      <c r="G136" s="18">
        <v>-2675.0720000000001</v>
      </c>
      <c r="H136" s="19">
        <v>-2870.1501044783131</v>
      </c>
      <c r="I136" s="4">
        <v>-5545.2221044783128</v>
      </c>
    </row>
    <row r="137" spans="1:9" x14ac:dyDescent="0.25">
      <c r="A137" s="13">
        <v>1731000511</v>
      </c>
      <c r="B137" s="14" t="s">
        <v>145</v>
      </c>
      <c r="C137" s="15" t="s">
        <v>51</v>
      </c>
      <c r="D137" s="15">
        <v>73</v>
      </c>
      <c r="E137" s="16" t="s">
        <v>139</v>
      </c>
      <c r="F137" s="17">
        <v>-0.48899999999999999</v>
      </c>
      <c r="G137" s="18">
        <v>-2.5</v>
      </c>
      <c r="H137" s="19">
        <v>-2.5</v>
      </c>
      <c r="I137" s="4">
        <v>-5</v>
      </c>
    </row>
    <row r="138" spans="1:9" x14ac:dyDescent="0.25">
      <c r="A138" s="13">
        <v>1732000110</v>
      </c>
      <c r="B138" s="14" t="s">
        <v>146</v>
      </c>
      <c r="C138" s="15" t="s">
        <v>51</v>
      </c>
      <c r="D138" s="15">
        <v>73</v>
      </c>
      <c r="E138" s="16" t="s">
        <v>139</v>
      </c>
      <c r="F138" s="17">
        <v>-17.899789999999999</v>
      </c>
      <c r="G138" s="18">
        <v>0</v>
      </c>
      <c r="H138" s="19">
        <v>0</v>
      </c>
    </row>
    <row r="139" spans="1:9" x14ac:dyDescent="0.25">
      <c r="A139" s="13">
        <v>1733000110</v>
      </c>
      <c r="B139" s="14" t="s">
        <v>147</v>
      </c>
      <c r="C139" s="15" t="s">
        <v>51</v>
      </c>
      <c r="D139" s="15">
        <v>73</v>
      </c>
      <c r="E139" s="16" t="s">
        <v>139</v>
      </c>
      <c r="F139" s="17">
        <v>0.57199999999999995</v>
      </c>
      <c r="G139" s="18">
        <v>0</v>
      </c>
      <c r="H139" s="19">
        <v>0</v>
      </c>
    </row>
    <row r="140" spans="1:9" x14ac:dyDescent="0.25">
      <c r="A140" s="13">
        <v>1731000522</v>
      </c>
      <c r="B140" s="14" t="s">
        <v>148</v>
      </c>
      <c r="C140" s="15" t="s">
        <v>51</v>
      </c>
      <c r="D140" s="15">
        <v>73</v>
      </c>
      <c r="E140" s="16" t="s">
        <v>139</v>
      </c>
      <c r="F140" s="17">
        <v>0</v>
      </c>
      <c r="G140" s="18">
        <v>-2.5</v>
      </c>
      <c r="H140" s="19">
        <v>-2.5</v>
      </c>
      <c r="I140" s="4">
        <v>-5</v>
      </c>
    </row>
    <row r="141" spans="1:9" x14ac:dyDescent="0.25">
      <c r="A141" s="13">
        <v>1731000540</v>
      </c>
      <c r="B141" s="14" t="s">
        <v>149</v>
      </c>
      <c r="C141" s="15" t="s">
        <v>51</v>
      </c>
      <c r="D141" s="15">
        <v>73</v>
      </c>
      <c r="E141" s="16" t="s">
        <v>139</v>
      </c>
      <c r="F141" s="17">
        <v>-13.37533</v>
      </c>
      <c r="G141" s="18">
        <v>-10</v>
      </c>
      <c r="H141" s="19">
        <v>-10</v>
      </c>
      <c r="I141" s="4">
        <v>-20</v>
      </c>
    </row>
    <row r="142" spans="1:9" x14ac:dyDescent="0.25">
      <c r="A142" s="13">
        <v>1731000550</v>
      </c>
      <c r="B142" s="14" t="s">
        <v>150</v>
      </c>
      <c r="C142" s="15" t="s">
        <v>51</v>
      </c>
      <c r="D142" s="15">
        <v>73</v>
      </c>
      <c r="E142" s="16" t="s">
        <v>139</v>
      </c>
      <c r="F142" s="17">
        <v>-2.21421</v>
      </c>
      <c r="G142" s="18">
        <v>-20</v>
      </c>
      <c r="H142" s="19">
        <v>-20</v>
      </c>
      <c r="I142" s="4">
        <v>-40</v>
      </c>
    </row>
    <row r="143" spans="1:9" x14ac:dyDescent="0.25">
      <c r="A143" s="13">
        <v>1731000570</v>
      </c>
      <c r="B143" s="14" t="s">
        <v>151</v>
      </c>
      <c r="C143" s="15" t="s">
        <v>51</v>
      </c>
      <c r="D143" s="15">
        <v>73</v>
      </c>
      <c r="E143" s="16" t="s">
        <v>139</v>
      </c>
      <c r="F143" s="17">
        <v>-113.58750999999999</v>
      </c>
      <c r="G143" s="18">
        <v>-405.57600000000002</v>
      </c>
      <c r="H143" s="19">
        <v>-200</v>
      </c>
      <c r="I143" s="4">
        <v>-605.57600000000002</v>
      </c>
    </row>
    <row r="144" spans="1:9" x14ac:dyDescent="0.25">
      <c r="A144" s="13">
        <v>1731000731</v>
      </c>
      <c r="B144" s="14" t="s">
        <v>152</v>
      </c>
      <c r="C144" s="15" t="s">
        <v>51</v>
      </c>
      <c r="D144" s="15">
        <v>73</v>
      </c>
      <c r="E144" s="16" t="s">
        <v>139</v>
      </c>
      <c r="F144" s="17">
        <v>-56.195239999999998</v>
      </c>
      <c r="G144" s="18">
        <v>-40</v>
      </c>
      <c r="H144" s="19">
        <v>-34.4</v>
      </c>
      <c r="I144" s="4">
        <v>-74.400000000000006</v>
      </c>
    </row>
    <row r="145" spans="1:9" x14ac:dyDescent="0.25">
      <c r="A145" s="13">
        <v>1731000734</v>
      </c>
      <c r="B145" s="14" t="s">
        <v>153</v>
      </c>
      <c r="C145" s="15" t="s">
        <v>51</v>
      </c>
      <c r="D145" s="15">
        <v>73</v>
      </c>
      <c r="E145" s="16" t="s">
        <v>139</v>
      </c>
      <c r="F145" s="17">
        <v>-151.18361999999999</v>
      </c>
      <c r="G145" s="18">
        <v>-180</v>
      </c>
      <c r="H145" s="19">
        <v>-162</v>
      </c>
      <c r="I145" s="4">
        <v>-342</v>
      </c>
    </row>
    <row r="146" spans="1:9" x14ac:dyDescent="0.25">
      <c r="A146" s="13">
        <v>1731000780</v>
      </c>
      <c r="B146" s="14" t="s">
        <v>154</v>
      </c>
      <c r="C146" s="15" t="s">
        <v>51</v>
      </c>
      <c r="D146" s="15">
        <v>73</v>
      </c>
      <c r="E146" s="16" t="s">
        <v>139</v>
      </c>
      <c r="F146" s="17">
        <v>-48.291410000000006</v>
      </c>
      <c r="G146" s="18">
        <v>-59</v>
      </c>
      <c r="H146" s="19">
        <v>-40</v>
      </c>
      <c r="I146" s="4">
        <v>-99</v>
      </c>
    </row>
    <row r="147" spans="1:9" x14ac:dyDescent="0.25">
      <c r="A147" s="13">
        <v>1731000930</v>
      </c>
      <c r="B147" s="14" t="s">
        <v>155</v>
      </c>
      <c r="C147" s="15" t="s">
        <v>51</v>
      </c>
      <c r="D147" s="15">
        <v>73</v>
      </c>
      <c r="E147" s="16" t="s">
        <v>139</v>
      </c>
      <c r="F147" s="17">
        <v>-16.145099999999999</v>
      </c>
      <c r="G147" s="18">
        <v>-32.14</v>
      </c>
      <c r="H147" s="19">
        <v>-32</v>
      </c>
      <c r="I147" s="4">
        <v>-64.14</v>
      </c>
    </row>
    <row r="148" spans="1:9" x14ac:dyDescent="0.25">
      <c r="A148" s="13">
        <v>1731001750</v>
      </c>
      <c r="B148" s="14" t="s">
        <v>156</v>
      </c>
      <c r="C148" s="15" t="s">
        <v>51</v>
      </c>
      <c r="D148" s="15">
        <v>73</v>
      </c>
      <c r="E148" s="16" t="s">
        <v>139</v>
      </c>
      <c r="F148" s="17">
        <v>-224.98854</v>
      </c>
      <c r="G148" s="18">
        <v>-578.56100000000004</v>
      </c>
      <c r="H148" s="19">
        <v>-580</v>
      </c>
      <c r="I148" s="4">
        <v>-1158.5610000000001</v>
      </c>
    </row>
    <row r="149" spans="1:9" x14ac:dyDescent="0.25">
      <c r="A149" s="13">
        <v>1734000110</v>
      </c>
      <c r="B149" s="14" t="s">
        <v>157</v>
      </c>
      <c r="C149" s="15" t="s">
        <v>51</v>
      </c>
      <c r="D149" s="15">
        <v>73</v>
      </c>
      <c r="E149" s="16" t="s">
        <v>139</v>
      </c>
      <c r="F149" s="17">
        <v>-239.02430999999999</v>
      </c>
      <c r="G149" s="18">
        <v>-410.49099999999999</v>
      </c>
      <c r="H149" s="19">
        <v>-148.04517507999998</v>
      </c>
      <c r="I149" s="4">
        <v>-558.53617508000002</v>
      </c>
    </row>
    <row r="150" spans="1:9" x14ac:dyDescent="0.25">
      <c r="A150" s="13">
        <v>1735000110</v>
      </c>
      <c r="B150" s="14" t="s">
        <v>158</v>
      </c>
      <c r="C150" s="15" t="s">
        <v>51</v>
      </c>
      <c r="D150" s="15">
        <v>73</v>
      </c>
      <c r="E150" s="16" t="s">
        <v>139</v>
      </c>
      <c r="F150" s="17">
        <v>0</v>
      </c>
      <c r="G150" s="18">
        <v>-429.64499999999998</v>
      </c>
      <c r="H150" s="19">
        <v>-714.81217064719999</v>
      </c>
      <c r="I150" s="4">
        <v>-1144.4571706472</v>
      </c>
    </row>
    <row r="151" spans="1:9" x14ac:dyDescent="0.25">
      <c r="A151" s="25" t="s">
        <v>93</v>
      </c>
      <c r="B151" s="26"/>
      <c r="C151" s="27"/>
      <c r="D151" s="27"/>
      <c r="E151" s="28"/>
      <c r="F151" s="29">
        <v>-3262.463999999999</v>
      </c>
      <c r="G151" s="30">
        <v>-4845.4850000000006</v>
      </c>
      <c r="H151" s="30">
        <v>-4816.4074502055137</v>
      </c>
      <c r="I151" s="4">
        <v>-9661.8924502055143</v>
      </c>
    </row>
    <row r="152" spans="1:9" x14ac:dyDescent="0.25">
      <c r="A152" s="20" t="s">
        <v>159</v>
      </c>
      <c r="B152" s="21"/>
      <c r="C152" s="22"/>
      <c r="D152" s="22"/>
      <c r="E152" s="21"/>
      <c r="F152" s="23">
        <v>-1495.2665699999991</v>
      </c>
      <c r="G152" s="24">
        <v>1069.9989999999998</v>
      </c>
      <c r="H152" s="24">
        <v>2195.5925497944863</v>
      </c>
      <c r="I152" s="4">
        <v>3265.5915497944861</v>
      </c>
    </row>
    <row r="153" spans="1:9" x14ac:dyDescent="0.25">
      <c r="A153" s="7" t="s">
        <v>160</v>
      </c>
      <c r="B153" s="8"/>
      <c r="C153" s="9" t="s">
        <v>10</v>
      </c>
      <c r="D153" s="8">
        <v>24</v>
      </c>
      <c r="E153" s="8"/>
      <c r="F153" s="8"/>
      <c r="G153" s="9" t="s">
        <v>33</v>
      </c>
      <c r="H153" s="11">
        <v>74</v>
      </c>
      <c r="I153" s="4" t="e">
        <v>#VALUE!</v>
      </c>
    </row>
    <row r="154" spans="1:9" x14ac:dyDescent="0.25">
      <c r="A154" s="13">
        <v>1244000990</v>
      </c>
      <c r="B154" s="14" t="s">
        <v>161</v>
      </c>
      <c r="C154" s="15" t="s">
        <v>12</v>
      </c>
      <c r="D154" s="15">
        <v>24</v>
      </c>
      <c r="E154" s="16" t="s">
        <v>160</v>
      </c>
      <c r="F154" s="17">
        <v>58.396000000000001</v>
      </c>
      <c r="G154" s="18">
        <v>46</v>
      </c>
      <c r="H154" s="19">
        <v>46</v>
      </c>
      <c r="I154" s="4">
        <v>92</v>
      </c>
    </row>
    <row r="155" spans="1:9" x14ac:dyDescent="0.25">
      <c r="A155" s="13">
        <v>1246000290</v>
      </c>
      <c r="B155" s="14" t="s">
        <v>162</v>
      </c>
      <c r="C155" s="15" t="s">
        <v>12</v>
      </c>
      <c r="D155" s="15">
        <v>24</v>
      </c>
      <c r="E155" s="16" t="s">
        <v>160</v>
      </c>
      <c r="F155" s="17">
        <v>1530.9772600000001</v>
      </c>
      <c r="G155" s="18">
        <v>1509</v>
      </c>
      <c r="H155" s="19">
        <v>1549.4156410256412</v>
      </c>
      <c r="I155" s="4">
        <v>3058.415641025641</v>
      </c>
    </row>
    <row r="156" spans="1:9" x14ac:dyDescent="0.25">
      <c r="A156" s="13">
        <v>1246001290</v>
      </c>
      <c r="B156" s="14" t="s">
        <v>163</v>
      </c>
      <c r="C156" s="15" t="s">
        <v>12</v>
      </c>
      <c r="D156" s="15">
        <v>24</v>
      </c>
      <c r="E156" s="16" t="s">
        <v>160</v>
      </c>
      <c r="F156" s="17">
        <v>66</v>
      </c>
      <c r="G156" s="18">
        <v>66</v>
      </c>
      <c r="H156" s="19">
        <v>73.16</v>
      </c>
      <c r="I156" s="4">
        <v>139.16</v>
      </c>
    </row>
    <row r="157" spans="1:9" x14ac:dyDescent="0.25">
      <c r="A157" s="25" t="s">
        <v>49</v>
      </c>
      <c r="B157" s="26"/>
      <c r="C157" s="27"/>
      <c r="D157" s="27"/>
      <c r="E157" s="28"/>
      <c r="F157" s="29">
        <v>1655.3732600000001</v>
      </c>
      <c r="G157" s="30">
        <v>1621</v>
      </c>
      <c r="H157" s="30">
        <v>1668.5756410256413</v>
      </c>
      <c r="I157" s="4">
        <v>3289.5756410256413</v>
      </c>
    </row>
    <row r="158" spans="1:9" x14ac:dyDescent="0.25">
      <c r="A158" s="13">
        <v>1740000110</v>
      </c>
      <c r="B158" s="14" t="s">
        <v>164</v>
      </c>
      <c r="C158" s="15" t="s">
        <v>51</v>
      </c>
      <c r="D158" s="15">
        <v>74</v>
      </c>
      <c r="E158" s="16" t="s">
        <v>160</v>
      </c>
      <c r="F158" s="17">
        <v>-406.59323000000001</v>
      </c>
      <c r="G158" s="18">
        <v>-593.05499999999995</v>
      </c>
      <c r="H158" s="19">
        <v>-434.26700904234997</v>
      </c>
      <c r="I158" s="4">
        <v>-1027.3220090423499</v>
      </c>
    </row>
    <row r="159" spans="1:9" x14ac:dyDescent="0.25">
      <c r="A159" s="13">
        <v>1746001930</v>
      </c>
      <c r="B159" s="14" t="s">
        <v>165</v>
      </c>
      <c r="C159" s="15" t="s">
        <v>51</v>
      </c>
      <c r="D159" s="15">
        <v>74</v>
      </c>
      <c r="E159" s="16" t="s">
        <v>160</v>
      </c>
      <c r="F159" s="17">
        <v>0</v>
      </c>
      <c r="G159" s="18">
        <v>-33</v>
      </c>
      <c r="H159" s="19">
        <v>0</v>
      </c>
    </row>
    <row r="160" spans="1:9" x14ac:dyDescent="0.25">
      <c r="A160" s="13">
        <v>1746100432</v>
      </c>
      <c r="B160" s="14" t="s">
        <v>166</v>
      </c>
      <c r="C160" s="15" t="s">
        <v>51</v>
      </c>
      <c r="D160" s="15">
        <v>74</v>
      </c>
      <c r="E160" s="16" t="s">
        <v>160</v>
      </c>
      <c r="F160" s="17">
        <v>0</v>
      </c>
      <c r="G160" s="18">
        <v>-40</v>
      </c>
      <c r="H160" s="19">
        <v>0</v>
      </c>
    </row>
    <row r="161" spans="1:9" x14ac:dyDescent="0.25">
      <c r="A161" s="13">
        <v>1746100780</v>
      </c>
      <c r="B161" s="14" t="s">
        <v>167</v>
      </c>
      <c r="C161" s="15" t="s">
        <v>51</v>
      </c>
      <c r="D161" s="15">
        <v>74</v>
      </c>
      <c r="E161" s="16" t="s">
        <v>160</v>
      </c>
      <c r="F161" s="17">
        <v>0</v>
      </c>
      <c r="G161" s="18">
        <v>-28.8</v>
      </c>
      <c r="H161" s="19">
        <v>0</v>
      </c>
    </row>
    <row r="162" spans="1:9" x14ac:dyDescent="0.25">
      <c r="A162" s="13">
        <v>1740000540</v>
      </c>
      <c r="B162" s="14" t="s">
        <v>168</v>
      </c>
      <c r="C162" s="15" t="s">
        <v>51</v>
      </c>
      <c r="D162" s="15">
        <v>74</v>
      </c>
      <c r="E162" s="16" t="s">
        <v>160</v>
      </c>
      <c r="F162" s="17">
        <v>-2.8835000000000002</v>
      </c>
      <c r="G162" s="18">
        <v>-4</v>
      </c>
      <c r="H162" s="19">
        <v>-1.2325466666666667</v>
      </c>
      <c r="I162" s="4">
        <v>-5.2325466666666669</v>
      </c>
    </row>
    <row r="163" spans="1:9" x14ac:dyDescent="0.25">
      <c r="A163" s="13">
        <v>1740000580</v>
      </c>
      <c r="B163" s="14" t="s">
        <v>169</v>
      </c>
      <c r="C163" s="15" t="s">
        <v>51</v>
      </c>
      <c r="D163" s="15">
        <v>74</v>
      </c>
      <c r="E163" s="16" t="s">
        <v>160</v>
      </c>
      <c r="F163" s="17">
        <v>-5.5779399999999999</v>
      </c>
      <c r="G163" s="18">
        <v>-7</v>
      </c>
      <c r="H163" s="19">
        <v>-3.1410800000000001</v>
      </c>
      <c r="I163" s="4">
        <v>-10.141080000000001</v>
      </c>
    </row>
    <row r="164" spans="1:9" x14ac:dyDescent="0.25">
      <c r="A164" s="13">
        <v>1740000731</v>
      </c>
      <c r="B164" s="14" t="s">
        <v>170</v>
      </c>
      <c r="C164" s="15" t="s">
        <v>51</v>
      </c>
      <c r="D164" s="15">
        <v>74</v>
      </c>
      <c r="E164" s="16" t="s">
        <v>160</v>
      </c>
      <c r="F164" s="17">
        <v>-34.381430000000002</v>
      </c>
      <c r="G164" s="18">
        <v>-35</v>
      </c>
      <c r="H164" s="19">
        <v>-29.6</v>
      </c>
      <c r="I164" s="4">
        <v>-64.599999999999994</v>
      </c>
    </row>
    <row r="165" spans="1:9" x14ac:dyDescent="0.25">
      <c r="A165" s="13">
        <v>1740000734</v>
      </c>
      <c r="B165" s="14" t="s">
        <v>171</v>
      </c>
      <c r="C165" s="15" t="s">
        <v>51</v>
      </c>
      <c r="D165" s="15">
        <v>74</v>
      </c>
      <c r="E165" s="16" t="s">
        <v>160</v>
      </c>
      <c r="F165" s="17">
        <v>-51.180169999999997</v>
      </c>
      <c r="G165" s="18">
        <v>-50</v>
      </c>
      <c r="H165" s="19">
        <v>-51.2</v>
      </c>
      <c r="I165" s="4">
        <v>-101.2</v>
      </c>
    </row>
    <row r="166" spans="1:9" x14ac:dyDescent="0.25">
      <c r="A166" s="13">
        <v>1740000930</v>
      </c>
      <c r="B166" s="14" t="s">
        <v>172</v>
      </c>
      <c r="C166" s="15" t="s">
        <v>51</v>
      </c>
      <c r="D166" s="15">
        <v>74</v>
      </c>
      <c r="E166" s="16" t="s">
        <v>160</v>
      </c>
      <c r="F166" s="17">
        <v>-8.5529100000000007</v>
      </c>
      <c r="G166" s="18">
        <v>-66</v>
      </c>
      <c r="H166" s="19">
        <v>-54.02838666666667</v>
      </c>
      <c r="I166" s="4">
        <v>-120.02838666666668</v>
      </c>
    </row>
    <row r="167" spans="1:9" x14ac:dyDescent="0.25">
      <c r="A167" s="13">
        <v>1741000110</v>
      </c>
      <c r="B167" s="14" t="s">
        <v>173</v>
      </c>
      <c r="C167" s="15" t="s">
        <v>51</v>
      </c>
      <c r="D167" s="15">
        <v>74</v>
      </c>
      <c r="E167" s="16" t="s">
        <v>160</v>
      </c>
      <c r="F167" s="17">
        <v>-2461.57593</v>
      </c>
      <c r="G167" s="18">
        <v>-2733.8960000000002</v>
      </c>
      <c r="H167" s="19">
        <v>-2856.3174114649996</v>
      </c>
      <c r="I167" s="4">
        <v>-5590.2134114649998</v>
      </c>
    </row>
    <row r="168" spans="1:9" x14ac:dyDescent="0.25">
      <c r="A168" s="13">
        <v>1741000421</v>
      </c>
      <c r="B168" s="14" t="s">
        <v>174</v>
      </c>
      <c r="C168" s="15" t="s">
        <v>51</v>
      </c>
      <c r="D168" s="15">
        <v>74</v>
      </c>
      <c r="E168" s="16" t="s">
        <v>160</v>
      </c>
      <c r="F168" s="17">
        <v>-21.85051</v>
      </c>
      <c r="G168" s="18">
        <v>-25</v>
      </c>
      <c r="H168" s="19">
        <v>-30</v>
      </c>
      <c r="I168" s="4">
        <v>-55</v>
      </c>
    </row>
    <row r="169" spans="1:9" x14ac:dyDescent="0.25">
      <c r="A169" s="13">
        <v>1741000431</v>
      </c>
      <c r="B169" s="14" t="s">
        <v>175</v>
      </c>
      <c r="C169" s="15" t="s">
        <v>51</v>
      </c>
      <c r="D169" s="15">
        <v>74</v>
      </c>
      <c r="E169" s="16" t="s">
        <v>160</v>
      </c>
      <c r="F169" s="17">
        <v>-445.73651000000001</v>
      </c>
      <c r="G169" s="18">
        <v>-420</v>
      </c>
      <c r="H169" s="19">
        <v>-312.38564000000002</v>
      </c>
      <c r="I169" s="4">
        <v>-732.38563999999997</v>
      </c>
    </row>
    <row r="170" spans="1:9" x14ac:dyDescent="0.25">
      <c r="A170" s="13">
        <v>1741000432</v>
      </c>
      <c r="B170" s="14" t="s">
        <v>176</v>
      </c>
      <c r="C170" s="15" t="s">
        <v>51</v>
      </c>
      <c r="D170" s="15">
        <v>74</v>
      </c>
      <c r="E170" s="16" t="s">
        <v>160</v>
      </c>
      <c r="F170" s="17">
        <v>-165.50178</v>
      </c>
      <c r="G170" s="18">
        <v>-250</v>
      </c>
      <c r="H170" s="19">
        <v>-175.43157333333335</v>
      </c>
      <c r="I170" s="4">
        <v>-425.43157333333335</v>
      </c>
    </row>
    <row r="171" spans="1:9" x14ac:dyDescent="0.25">
      <c r="A171" s="13">
        <v>1741000540</v>
      </c>
      <c r="B171" s="14" t="s">
        <v>177</v>
      </c>
      <c r="C171" s="15" t="s">
        <v>51</v>
      </c>
      <c r="D171" s="15">
        <v>74</v>
      </c>
      <c r="E171" s="16" t="s">
        <v>160</v>
      </c>
      <c r="F171" s="17">
        <v>-21.315270000000002</v>
      </c>
      <c r="G171" s="18">
        <v>-16</v>
      </c>
      <c r="H171" s="19">
        <v>-12.432706666666668</v>
      </c>
      <c r="I171" s="4">
        <v>-28.432706666666668</v>
      </c>
    </row>
    <row r="172" spans="1:9" x14ac:dyDescent="0.25">
      <c r="A172" s="13">
        <v>1741000580</v>
      </c>
      <c r="B172" s="14" t="s">
        <v>178</v>
      </c>
      <c r="C172" s="15" t="s">
        <v>51</v>
      </c>
      <c r="D172" s="15">
        <v>74</v>
      </c>
      <c r="E172" s="16" t="s">
        <v>160</v>
      </c>
      <c r="F172" s="17">
        <v>-17.645160000000001</v>
      </c>
      <c r="G172" s="18">
        <v>-18</v>
      </c>
      <c r="H172" s="19">
        <v>-18</v>
      </c>
      <c r="I172" s="4">
        <v>-36</v>
      </c>
    </row>
    <row r="173" spans="1:9" x14ac:dyDescent="0.25">
      <c r="A173" s="13">
        <v>1741000720</v>
      </c>
      <c r="B173" s="14" t="s">
        <v>179</v>
      </c>
      <c r="C173" s="15" t="s">
        <v>51</v>
      </c>
      <c r="D173" s="15">
        <v>74</v>
      </c>
      <c r="E173" s="16" t="s">
        <v>160</v>
      </c>
      <c r="F173" s="17">
        <v>-62.42409</v>
      </c>
      <c r="G173" s="18">
        <v>-80</v>
      </c>
      <c r="H173" s="19">
        <v>-40</v>
      </c>
      <c r="I173" s="4">
        <v>-120</v>
      </c>
    </row>
    <row r="174" spans="1:9" x14ac:dyDescent="0.25">
      <c r="A174" s="13">
        <v>1741000731</v>
      </c>
      <c r="B174" s="14" t="s">
        <v>180</v>
      </c>
      <c r="C174" s="15" t="s">
        <v>51</v>
      </c>
      <c r="D174" s="15">
        <v>74</v>
      </c>
      <c r="E174" s="16" t="s">
        <v>160</v>
      </c>
      <c r="F174" s="17">
        <v>-70.513960000000012</v>
      </c>
      <c r="G174" s="18">
        <v>-80</v>
      </c>
      <c r="H174" s="19">
        <v>-48</v>
      </c>
      <c r="I174" s="4">
        <v>-128</v>
      </c>
    </row>
    <row r="175" spans="1:9" x14ac:dyDescent="0.25">
      <c r="A175" s="13">
        <v>1741000732</v>
      </c>
      <c r="B175" s="14" t="s">
        <v>181</v>
      </c>
      <c r="C175" s="15" t="s">
        <v>51</v>
      </c>
      <c r="D175" s="15">
        <v>74</v>
      </c>
      <c r="E175" s="16" t="s">
        <v>160</v>
      </c>
      <c r="F175" s="17">
        <v>-101.76094999999999</v>
      </c>
      <c r="G175" s="18">
        <v>-150</v>
      </c>
      <c r="H175" s="19">
        <v>-180</v>
      </c>
      <c r="I175" s="4">
        <v>-330</v>
      </c>
    </row>
    <row r="176" spans="1:9" x14ac:dyDescent="0.25">
      <c r="A176" s="13">
        <v>1741000733</v>
      </c>
      <c r="B176" s="14" t="s">
        <v>182</v>
      </c>
      <c r="C176" s="15" t="s">
        <v>51</v>
      </c>
      <c r="D176" s="15">
        <v>74</v>
      </c>
      <c r="E176" s="16" t="s">
        <v>160</v>
      </c>
      <c r="F176" s="17">
        <v>-63.946160000000006</v>
      </c>
      <c r="G176" s="18">
        <v>-45</v>
      </c>
      <c r="H176" s="19">
        <v>0</v>
      </c>
      <c r="I176" s="4">
        <v>-45</v>
      </c>
    </row>
    <row r="177" spans="1:9" x14ac:dyDescent="0.25">
      <c r="A177" s="13">
        <v>1741000734</v>
      </c>
      <c r="B177" s="14" t="s">
        <v>183</v>
      </c>
      <c r="C177" s="15" t="s">
        <v>51</v>
      </c>
      <c r="D177" s="15">
        <v>74</v>
      </c>
      <c r="E177" s="16" t="s">
        <v>160</v>
      </c>
      <c r="F177" s="17">
        <v>-61.363589999999995</v>
      </c>
      <c r="G177" s="18">
        <v>-50</v>
      </c>
      <c r="H177" s="19">
        <v>-49.2</v>
      </c>
      <c r="I177" s="4">
        <v>-99.2</v>
      </c>
    </row>
    <row r="178" spans="1:9" x14ac:dyDescent="0.25">
      <c r="A178" s="13">
        <v>1741000740</v>
      </c>
      <c r="B178" s="14" t="s">
        <v>184</v>
      </c>
      <c r="C178" s="15" t="s">
        <v>51</v>
      </c>
      <c r="D178" s="15">
        <v>74</v>
      </c>
      <c r="E178" s="16" t="s">
        <v>160</v>
      </c>
      <c r="F178" s="17">
        <v>-7.0259999999999998</v>
      </c>
      <c r="G178" s="18">
        <v>-14</v>
      </c>
      <c r="H178" s="19">
        <v>-14</v>
      </c>
      <c r="I178" s="4">
        <v>-28</v>
      </c>
    </row>
    <row r="179" spans="1:9" x14ac:dyDescent="0.25">
      <c r="A179" s="13">
        <v>1741000750</v>
      </c>
      <c r="B179" s="14" t="s">
        <v>185</v>
      </c>
      <c r="C179" s="15" t="s">
        <v>51</v>
      </c>
      <c r="D179" s="15">
        <v>74</v>
      </c>
      <c r="E179" s="16" t="s">
        <v>160</v>
      </c>
      <c r="F179" s="17">
        <v>-191.01722000000001</v>
      </c>
      <c r="G179" s="18">
        <v>-320</v>
      </c>
      <c r="H179" s="19">
        <v>-100</v>
      </c>
      <c r="I179" s="4">
        <v>-420</v>
      </c>
    </row>
    <row r="180" spans="1:9" x14ac:dyDescent="0.25">
      <c r="A180" s="13">
        <v>1741000930</v>
      </c>
      <c r="B180" s="14" t="s">
        <v>186</v>
      </c>
      <c r="C180" s="15" t="s">
        <v>51</v>
      </c>
      <c r="D180" s="15">
        <v>74</v>
      </c>
      <c r="E180" s="16" t="s">
        <v>160</v>
      </c>
      <c r="F180" s="17">
        <v>-90.024199999999993</v>
      </c>
      <c r="G180" s="18">
        <v>-25</v>
      </c>
      <c r="H180" s="19">
        <v>-25</v>
      </c>
      <c r="I180" s="4">
        <v>-50</v>
      </c>
    </row>
    <row r="181" spans="1:9" x14ac:dyDescent="0.25">
      <c r="A181" s="13">
        <v>1741005750</v>
      </c>
      <c r="B181" s="14" t="s">
        <v>187</v>
      </c>
      <c r="C181" s="15" t="s">
        <v>51</v>
      </c>
      <c r="D181" s="15">
        <v>74</v>
      </c>
      <c r="E181" s="16" t="s">
        <v>160</v>
      </c>
      <c r="F181" s="17">
        <v>0</v>
      </c>
      <c r="G181" s="18">
        <v>-600</v>
      </c>
      <c r="H181" s="19">
        <v>-300</v>
      </c>
      <c r="I181" s="4">
        <v>-900</v>
      </c>
    </row>
    <row r="182" spans="1:9" x14ac:dyDescent="0.25">
      <c r="A182" s="13">
        <v>1742000720</v>
      </c>
      <c r="B182" s="14" t="s">
        <v>188</v>
      </c>
      <c r="C182" s="15" t="s">
        <v>51</v>
      </c>
      <c r="D182" s="15">
        <v>74</v>
      </c>
      <c r="E182" s="16" t="s">
        <v>160</v>
      </c>
      <c r="F182" s="17">
        <v>-55.262</v>
      </c>
      <c r="G182" s="18">
        <v>-100</v>
      </c>
      <c r="H182" s="19">
        <v>-100</v>
      </c>
      <c r="I182" s="4">
        <v>-200</v>
      </c>
    </row>
    <row r="183" spans="1:9" x14ac:dyDescent="0.25">
      <c r="A183" s="13">
        <v>1742000740</v>
      </c>
      <c r="B183" s="14" t="s">
        <v>189</v>
      </c>
      <c r="C183" s="15" t="s">
        <v>51</v>
      </c>
      <c r="D183" s="15">
        <v>74</v>
      </c>
      <c r="E183" s="16" t="s">
        <v>160</v>
      </c>
      <c r="F183" s="17">
        <v>-2.7879999999999998</v>
      </c>
      <c r="G183" s="18">
        <v>-5</v>
      </c>
      <c r="H183" s="19">
        <v>-5</v>
      </c>
      <c r="I183" s="4">
        <v>-10</v>
      </c>
    </row>
    <row r="184" spans="1:9" x14ac:dyDescent="0.25">
      <c r="A184" s="13">
        <v>1742000750</v>
      </c>
      <c r="B184" s="14" t="s">
        <v>190</v>
      </c>
      <c r="C184" s="15" t="s">
        <v>51</v>
      </c>
      <c r="D184" s="15">
        <v>74</v>
      </c>
      <c r="E184" s="16" t="s">
        <v>160</v>
      </c>
      <c r="F184" s="17">
        <v>-143.80085</v>
      </c>
      <c r="G184" s="18">
        <v>-100</v>
      </c>
      <c r="H184" s="19">
        <v>-50</v>
      </c>
      <c r="I184" s="4">
        <v>-150</v>
      </c>
    </row>
    <row r="185" spans="1:9" x14ac:dyDescent="0.25">
      <c r="A185" s="13">
        <v>1742000780</v>
      </c>
      <c r="B185" s="14" t="s">
        <v>191</v>
      </c>
      <c r="C185" s="15" t="s">
        <v>51</v>
      </c>
      <c r="D185" s="15">
        <v>74</v>
      </c>
      <c r="E185" s="16" t="s">
        <v>160</v>
      </c>
      <c r="F185" s="17">
        <v>-1.8720000000000001</v>
      </c>
      <c r="G185" s="18">
        <v>-6.5</v>
      </c>
      <c r="H185" s="19">
        <v>-6.5</v>
      </c>
      <c r="I185" s="4">
        <v>-13</v>
      </c>
    </row>
    <row r="186" spans="1:9" x14ac:dyDescent="0.25">
      <c r="A186" s="13">
        <v>1742000930</v>
      </c>
      <c r="B186" s="14" t="s">
        <v>192</v>
      </c>
      <c r="C186" s="15" t="s">
        <v>51</v>
      </c>
      <c r="D186" s="15">
        <v>74</v>
      </c>
      <c r="E186" s="16" t="s">
        <v>160</v>
      </c>
      <c r="F186" s="17">
        <v>-38.248989999999999</v>
      </c>
      <c r="G186" s="18">
        <v>-45</v>
      </c>
      <c r="H186" s="19">
        <v>-15</v>
      </c>
      <c r="I186" s="4">
        <v>-60</v>
      </c>
    </row>
    <row r="187" spans="1:9" x14ac:dyDescent="0.25">
      <c r="A187" s="13">
        <v>1742300431</v>
      </c>
      <c r="B187" s="14" t="s">
        <v>193</v>
      </c>
      <c r="C187" s="15" t="s">
        <v>51</v>
      </c>
      <c r="D187" s="15">
        <v>74</v>
      </c>
      <c r="E187" s="16" t="s">
        <v>160</v>
      </c>
      <c r="F187" s="17">
        <v>-19.141669999999998</v>
      </c>
      <c r="G187" s="18">
        <v>-21</v>
      </c>
      <c r="H187" s="19">
        <v>-21</v>
      </c>
      <c r="I187" s="4">
        <v>-42</v>
      </c>
    </row>
    <row r="188" spans="1:9" x14ac:dyDescent="0.25">
      <c r="A188" s="13">
        <v>1742300432</v>
      </c>
      <c r="B188" s="14" t="s">
        <v>194</v>
      </c>
      <c r="C188" s="15" t="s">
        <v>51</v>
      </c>
      <c r="D188" s="15">
        <v>74</v>
      </c>
      <c r="E188" s="16" t="s">
        <v>160</v>
      </c>
      <c r="F188" s="17">
        <v>0</v>
      </c>
      <c r="G188" s="18">
        <v>0</v>
      </c>
      <c r="H188" s="19">
        <v>0</v>
      </c>
      <c r="I188" s="4">
        <v>0</v>
      </c>
    </row>
    <row r="189" spans="1:9" x14ac:dyDescent="0.25">
      <c r="A189" s="13">
        <v>1742300750</v>
      </c>
      <c r="B189" s="14" t="s">
        <v>195</v>
      </c>
      <c r="C189" s="15" t="s">
        <v>51</v>
      </c>
      <c r="D189" s="15">
        <v>74</v>
      </c>
      <c r="E189" s="16" t="s">
        <v>160</v>
      </c>
      <c r="F189" s="17">
        <v>-1.96197</v>
      </c>
      <c r="G189" s="18">
        <v>-80</v>
      </c>
      <c r="H189" s="19">
        <v>-80</v>
      </c>
      <c r="I189" s="4">
        <v>-160</v>
      </c>
    </row>
    <row r="190" spans="1:9" x14ac:dyDescent="0.25">
      <c r="A190" s="13">
        <v>1742400750</v>
      </c>
      <c r="B190" s="14" t="s">
        <v>196</v>
      </c>
      <c r="C190" s="15" t="s">
        <v>51</v>
      </c>
      <c r="D190" s="15">
        <v>74</v>
      </c>
      <c r="E190" s="16" t="s">
        <v>160</v>
      </c>
      <c r="F190" s="17">
        <v>-42.12</v>
      </c>
      <c r="G190" s="18">
        <v>-45</v>
      </c>
      <c r="H190" s="19">
        <v>-45</v>
      </c>
      <c r="I190" s="4">
        <v>-90</v>
      </c>
    </row>
    <row r="191" spans="1:9" x14ac:dyDescent="0.25">
      <c r="A191" s="13">
        <v>1743000110</v>
      </c>
      <c r="B191" s="14" t="s">
        <v>197</v>
      </c>
      <c r="C191" s="15" t="s">
        <v>51</v>
      </c>
      <c r="D191" s="15">
        <v>74</v>
      </c>
      <c r="E191" s="16" t="s">
        <v>160</v>
      </c>
      <c r="F191" s="17">
        <v>-907.06056000000001</v>
      </c>
      <c r="G191" s="18">
        <v>-1031.7940000000001</v>
      </c>
      <c r="H191" s="19">
        <v>-1041.0021428570001</v>
      </c>
      <c r="I191" s="4">
        <v>-2072.7961428570002</v>
      </c>
    </row>
    <row r="192" spans="1:9" x14ac:dyDescent="0.25">
      <c r="A192" s="13">
        <v>1743000580</v>
      </c>
      <c r="B192" s="14" t="s">
        <v>198</v>
      </c>
      <c r="C192" s="15" t="s">
        <v>51</v>
      </c>
      <c r="D192" s="15">
        <v>74</v>
      </c>
      <c r="E192" s="16" t="s">
        <v>160</v>
      </c>
      <c r="F192" s="17">
        <v>-8.6278199999999998</v>
      </c>
      <c r="G192" s="18">
        <v>-6.5</v>
      </c>
      <c r="H192" s="19">
        <v>-6.5</v>
      </c>
      <c r="I192" s="4">
        <v>-13</v>
      </c>
    </row>
    <row r="193" spans="1:9" x14ac:dyDescent="0.25">
      <c r="A193" s="13">
        <v>1743000720</v>
      </c>
      <c r="B193" s="14" t="s">
        <v>199</v>
      </c>
      <c r="C193" s="15" t="s">
        <v>51</v>
      </c>
      <c r="D193" s="15">
        <v>74</v>
      </c>
      <c r="E193" s="16" t="s">
        <v>160</v>
      </c>
      <c r="F193" s="17">
        <v>-63.227870000000003</v>
      </c>
      <c r="G193" s="18">
        <v>-100</v>
      </c>
      <c r="H193" s="19">
        <v>-150</v>
      </c>
      <c r="I193" s="4">
        <v>-250</v>
      </c>
    </row>
    <row r="194" spans="1:9" x14ac:dyDescent="0.25">
      <c r="A194" s="13">
        <v>1743000740</v>
      </c>
      <c r="B194" s="14" t="s">
        <v>200</v>
      </c>
      <c r="C194" s="15" t="s">
        <v>51</v>
      </c>
      <c r="D194" s="15">
        <v>74</v>
      </c>
      <c r="E194" s="16" t="s">
        <v>160</v>
      </c>
      <c r="F194" s="17">
        <v>-12.315670000000001</v>
      </c>
      <c r="G194" s="18">
        <v>-15</v>
      </c>
      <c r="H194" s="19">
        <v>-15</v>
      </c>
      <c r="I194" s="4">
        <v>-30</v>
      </c>
    </row>
    <row r="195" spans="1:9" x14ac:dyDescent="0.25">
      <c r="A195" s="13">
        <v>1743000750</v>
      </c>
      <c r="B195" s="14" t="s">
        <v>201</v>
      </c>
      <c r="C195" s="15" t="s">
        <v>51</v>
      </c>
      <c r="D195" s="15">
        <v>74</v>
      </c>
      <c r="E195" s="16" t="s">
        <v>160</v>
      </c>
      <c r="F195" s="17">
        <v>-80.287419999999997</v>
      </c>
      <c r="G195" s="18">
        <v>-250</v>
      </c>
      <c r="H195" s="19">
        <v>-15</v>
      </c>
      <c r="I195" s="4">
        <v>-265</v>
      </c>
    </row>
    <row r="196" spans="1:9" x14ac:dyDescent="0.25">
      <c r="A196" s="13">
        <v>1743000770</v>
      </c>
      <c r="B196" s="14" t="s">
        <v>202</v>
      </c>
      <c r="C196" s="15" t="s">
        <v>51</v>
      </c>
      <c r="D196" s="15">
        <v>74</v>
      </c>
      <c r="E196" s="16" t="s">
        <v>160</v>
      </c>
      <c r="F196" s="17">
        <v>-995.86622999999997</v>
      </c>
      <c r="G196" s="18">
        <v>-1000</v>
      </c>
      <c r="H196" s="19">
        <v>-1000</v>
      </c>
      <c r="I196" s="4">
        <v>-2000</v>
      </c>
    </row>
    <row r="197" spans="1:9" x14ac:dyDescent="0.25">
      <c r="A197" s="13">
        <v>1743000930</v>
      </c>
      <c r="B197" s="14" t="s">
        <v>203</v>
      </c>
      <c r="C197" s="15" t="s">
        <v>51</v>
      </c>
      <c r="D197" s="15">
        <v>74</v>
      </c>
      <c r="E197" s="16" t="s">
        <v>160</v>
      </c>
      <c r="F197" s="17">
        <v>-9.07</v>
      </c>
      <c r="G197" s="18">
        <v>-8</v>
      </c>
      <c r="H197" s="19">
        <v>-8</v>
      </c>
      <c r="I197" s="4">
        <v>-16</v>
      </c>
    </row>
    <row r="198" spans="1:9" x14ac:dyDescent="0.25">
      <c r="A198" s="13">
        <v>1744000110</v>
      </c>
      <c r="B198" s="14" t="s">
        <v>204</v>
      </c>
      <c r="C198" s="15" t="s">
        <v>51</v>
      </c>
      <c r="D198" s="15">
        <v>74</v>
      </c>
      <c r="E198" s="16" t="s">
        <v>160</v>
      </c>
      <c r="F198" s="17">
        <v>-257.75435999999996</v>
      </c>
      <c r="G198" s="18">
        <v>-264.57600000000002</v>
      </c>
      <c r="H198" s="19">
        <v>-284.73273317500002</v>
      </c>
      <c r="I198" s="4">
        <v>-549.30873317500004</v>
      </c>
    </row>
    <row r="199" spans="1:9" x14ac:dyDescent="0.25">
      <c r="A199" s="13">
        <v>1744000720</v>
      </c>
      <c r="B199" s="14" t="s">
        <v>205</v>
      </c>
      <c r="C199" s="15" t="s">
        <v>51</v>
      </c>
      <c r="D199" s="15">
        <v>74</v>
      </c>
      <c r="E199" s="16" t="s">
        <v>160</v>
      </c>
      <c r="F199" s="17">
        <v>-22.731300000000001</v>
      </c>
      <c r="G199" s="18">
        <v>-25</v>
      </c>
      <c r="H199" s="19">
        <v>-15.516</v>
      </c>
      <c r="I199" s="4">
        <v>-40.515999999999998</v>
      </c>
    </row>
    <row r="200" spans="1:9" x14ac:dyDescent="0.25">
      <c r="A200" s="13">
        <v>1744000731</v>
      </c>
      <c r="B200" s="14" t="s">
        <v>206</v>
      </c>
      <c r="C200" s="15" t="s">
        <v>51</v>
      </c>
      <c r="D200" s="15">
        <v>74</v>
      </c>
      <c r="E200" s="16" t="s">
        <v>160</v>
      </c>
      <c r="F200" s="17">
        <v>-24.461320000000001</v>
      </c>
      <c r="G200" s="18">
        <v>-30</v>
      </c>
      <c r="H200" s="19">
        <v>-27.6</v>
      </c>
      <c r="I200" s="4">
        <v>-57.6</v>
      </c>
    </row>
    <row r="201" spans="1:9" x14ac:dyDescent="0.25">
      <c r="A201" s="13">
        <v>1744000734</v>
      </c>
      <c r="B201" s="14" t="s">
        <v>207</v>
      </c>
      <c r="C201" s="15" t="s">
        <v>51</v>
      </c>
      <c r="D201" s="15">
        <v>74</v>
      </c>
      <c r="E201" s="16" t="s">
        <v>160</v>
      </c>
      <c r="F201" s="17">
        <v>-49.747039999999998</v>
      </c>
      <c r="G201" s="18">
        <v>-50</v>
      </c>
      <c r="H201" s="19">
        <v>-53.6</v>
      </c>
      <c r="I201" s="4">
        <v>-103.6</v>
      </c>
    </row>
    <row r="202" spans="1:9" x14ac:dyDescent="0.25">
      <c r="A202" s="13">
        <v>1744000780</v>
      </c>
      <c r="B202" s="14" t="s">
        <v>208</v>
      </c>
      <c r="C202" s="15" t="s">
        <v>51</v>
      </c>
      <c r="D202" s="15">
        <v>74</v>
      </c>
      <c r="E202" s="16" t="s">
        <v>160</v>
      </c>
      <c r="F202" s="17">
        <v>-47.61833</v>
      </c>
      <c r="G202" s="18">
        <v>-71.111000000000004</v>
      </c>
      <c r="H202" s="19">
        <v>-10.089906666666668</v>
      </c>
      <c r="I202" s="4">
        <v>-81.200906666666668</v>
      </c>
    </row>
    <row r="203" spans="1:9" x14ac:dyDescent="0.25">
      <c r="A203" s="13">
        <v>1744100110</v>
      </c>
      <c r="B203" s="14" t="s">
        <v>209</v>
      </c>
      <c r="C203" s="15" t="s">
        <v>51</v>
      </c>
      <c r="D203" s="15">
        <v>74</v>
      </c>
      <c r="E203" s="16" t="s">
        <v>160</v>
      </c>
      <c r="F203" s="17">
        <v>-993.66905000000008</v>
      </c>
      <c r="G203" s="18">
        <v>-986.577</v>
      </c>
      <c r="H203" s="19">
        <v>-999.74741525700017</v>
      </c>
      <c r="I203" s="4">
        <v>-1986.3244152570001</v>
      </c>
    </row>
    <row r="204" spans="1:9" x14ac:dyDescent="0.25">
      <c r="A204" s="13">
        <v>1744100580</v>
      </c>
      <c r="B204" s="14" t="s">
        <v>210</v>
      </c>
      <c r="C204" s="15" t="s">
        <v>51</v>
      </c>
      <c r="D204" s="15">
        <v>74</v>
      </c>
      <c r="E204" s="16" t="s">
        <v>160</v>
      </c>
      <c r="F204" s="17">
        <v>-4.1888199999999998</v>
      </c>
      <c r="G204" s="18">
        <v>-10</v>
      </c>
      <c r="H204" s="19">
        <v>-10</v>
      </c>
      <c r="I204" s="4">
        <v>-20</v>
      </c>
    </row>
    <row r="205" spans="1:9" x14ac:dyDescent="0.25">
      <c r="A205" s="13">
        <v>1744100720</v>
      </c>
      <c r="B205" s="14" t="s">
        <v>211</v>
      </c>
      <c r="C205" s="15" t="s">
        <v>51</v>
      </c>
      <c r="D205" s="15">
        <v>74</v>
      </c>
      <c r="E205" s="16" t="s">
        <v>160</v>
      </c>
      <c r="F205" s="17">
        <v>-33.177419999999998</v>
      </c>
      <c r="G205" s="18">
        <v>-50</v>
      </c>
      <c r="H205" s="19">
        <v>-50</v>
      </c>
      <c r="I205" s="4">
        <v>-100</v>
      </c>
    </row>
    <row r="206" spans="1:9" x14ac:dyDescent="0.25">
      <c r="A206" s="13">
        <v>1744100731</v>
      </c>
      <c r="B206" s="14" t="s">
        <v>212</v>
      </c>
      <c r="C206" s="15" t="s">
        <v>51</v>
      </c>
      <c r="D206" s="15">
        <v>74</v>
      </c>
      <c r="E206" s="16" t="s">
        <v>160</v>
      </c>
      <c r="F206" s="17">
        <v>-9.2849699999999995</v>
      </c>
      <c r="G206" s="18">
        <v>-10</v>
      </c>
      <c r="H206" s="19">
        <v>-1.2</v>
      </c>
      <c r="I206" s="4">
        <v>-11.2</v>
      </c>
    </row>
    <row r="207" spans="1:9" x14ac:dyDescent="0.25">
      <c r="A207" s="13">
        <v>1744100732</v>
      </c>
      <c r="B207" s="14" t="s">
        <v>213</v>
      </c>
      <c r="C207" s="15" t="s">
        <v>51</v>
      </c>
      <c r="D207" s="15">
        <v>74</v>
      </c>
      <c r="E207" s="16" t="s">
        <v>160</v>
      </c>
      <c r="F207" s="17">
        <v>-48.1389</v>
      </c>
      <c r="G207" s="18">
        <v>-50</v>
      </c>
      <c r="H207" s="19">
        <v>-23.4</v>
      </c>
      <c r="I207" s="4">
        <v>-73.400000000000006</v>
      </c>
    </row>
    <row r="208" spans="1:9" x14ac:dyDescent="0.25">
      <c r="A208" s="13">
        <v>1744100733</v>
      </c>
      <c r="B208" s="14" t="s">
        <v>214</v>
      </c>
      <c r="C208" s="15" t="s">
        <v>51</v>
      </c>
      <c r="D208" s="15">
        <v>74</v>
      </c>
      <c r="E208" s="16" t="s">
        <v>160</v>
      </c>
      <c r="F208" s="17">
        <v>-14.546290000000001</v>
      </c>
      <c r="G208" s="18">
        <v>-21</v>
      </c>
      <c r="H208" s="19">
        <v>0</v>
      </c>
      <c r="I208" s="4">
        <v>-21</v>
      </c>
    </row>
    <row r="209" spans="1:9" x14ac:dyDescent="0.25">
      <c r="A209" s="13">
        <v>1744100740</v>
      </c>
      <c r="B209" s="14" t="s">
        <v>215</v>
      </c>
      <c r="C209" s="15" t="s">
        <v>51</v>
      </c>
      <c r="D209" s="15">
        <v>74</v>
      </c>
      <c r="E209" s="16" t="s">
        <v>160</v>
      </c>
      <c r="F209" s="17">
        <v>-9.2376000000000005</v>
      </c>
      <c r="G209" s="18">
        <v>-10</v>
      </c>
      <c r="H209" s="19">
        <v>-10</v>
      </c>
      <c r="I209" s="4">
        <v>-20</v>
      </c>
    </row>
    <row r="210" spans="1:9" x14ac:dyDescent="0.25">
      <c r="A210" s="13">
        <v>1744100750</v>
      </c>
      <c r="B210" s="14" t="s">
        <v>216</v>
      </c>
      <c r="C210" s="15" t="s">
        <v>51</v>
      </c>
      <c r="D210" s="15">
        <v>74</v>
      </c>
      <c r="E210" s="16" t="s">
        <v>160</v>
      </c>
      <c r="F210" s="17">
        <v>-39.715129999999995</v>
      </c>
      <c r="G210" s="18">
        <v>-40</v>
      </c>
      <c r="H210" s="19">
        <v>0</v>
      </c>
      <c r="I210" s="4">
        <v>-40</v>
      </c>
    </row>
    <row r="211" spans="1:9" x14ac:dyDescent="0.25">
      <c r="A211" s="13">
        <v>1744100930</v>
      </c>
      <c r="B211" s="14" t="s">
        <v>217</v>
      </c>
      <c r="C211" s="15" t="s">
        <v>51</v>
      </c>
      <c r="D211" s="15">
        <v>74</v>
      </c>
      <c r="E211" s="16" t="s">
        <v>160</v>
      </c>
      <c r="F211" s="17">
        <v>-11.6976</v>
      </c>
      <c r="G211" s="18">
        <v>-12</v>
      </c>
      <c r="H211" s="19">
        <v>-10</v>
      </c>
      <c r="I211" s="4">
        <v>-22</v>
      </c>
    </row>
    <row r="212" spans="1:9" x14ac:dyDescent="0.25">
      <c r="A212" s="13">
        <v>1744101720</v>
      </c>
      <c r="B212" s="14" t="s">
        <v>218</v>
      </c>
      <c r="C212" s="15" t="s">
        <v>51</v>
      </c>
      <c r="D212" s="15">
        <v>74</v>
      </c>
      <c r="E212" s="16" t="s">
        <v>160</v>
      </c>
      <c r="F212" s="17">
        <v>-5.4960000000000004</v>
      </c>
      <c r="G212" s="18">
        <v>-12</v>
      </c>
      <c r="H212" s="19">
        <v>-6</v>
      </c>
      <c r="I212" s="4">
        <v>-18</v>
      </c>
    </row>
    <row r="213" spans="1:9" x14ac:dyDescent="0.25">
      <c r="A213" s="13">
        <v>1744101750</v>
      </c>
      <c r="B213" s="14" t="s">
        <v>219</v>
      </c>
      <c r="C213" s="15" t="s">
        <v>51</v>
      </c>
      <c r="D213" s="15">
        <v>74</v>
      </c>
      <c r="E213" s="16" t="s">
        <v>160</v>
      </c>
      <c r="F213" s="17">
        <v>-14.707229999999999</v>
      </c>
      <c r="G213" s="18">
        <v>-15</v>
      </c>
      <c r="H213" s="19">
        <v>-5</v>
      </c>
      <c r="I213" s="4">
        <v>-20</v>
      </c>
    </row>
    <row r="214" spans="1:9" x14ac:dyDescent="0.25">
      <c r="A214" s="13">
        <v>1745000810</v>
      </c>
      <c r="B214" s="14" t="s">
        <v>220</v>
      </c>
      <c r="C214" s="15" t="s">
        <v>51</v>
      </c>
      <c r="D214" s="15">
        <v>74</v>
      </c>
      <c r="E214" s="16" t="s">
        <v>160</v>
      </c>
      <c r="F214" s="17">
        <v>-559.93299999999999</v>
      </c>
      <c r="G214" s="18">
        <v>-559.93299999999999</v>
      </c>
      <c r="H214" s="19">
        <v>-559.93200000000002</v>
      </c>
      <c r="I214" s="4">
        <v>-1119.865</v>
      </c>
    </row>
    <row r="215" spans="1:9" x14ac:dyDescent="0.25">
      <c r="A215" s="13">
        <v>1746000110</v>
      </c>
      <c r="B215" s="14" t="s">
        <v>221</v>
      </c>
      <c r="C215" s="15" t="s">
        <v>51</v>
      </c>
      <c r="D215" s="15">
        <v>74</v>
      </c>
      <c r="E215" s="16" t="s">
        <v>160</v>
      </c>
      <c r="F215" s="17">
        <v>-5952.7792499999996</v>
      </c>
      <c r="G215" s="18">
        <v>-5980.3530000000001</v>
      </c>
      <c r="H215" s="19">
        <v>-7147.0105259419997</v>
      </c>
      <c r="I215" s="4">
        <v>-13127.363525942001</v>
      </c>
    </row>
    <row r="216" spans="1:9" x14ac:dyDescent="0.25">
      <c r="A216" s="13">
        <v>1746000432</v>
      </c>
      <c r="B216" s="14" t="s">
        <v>222</v>
      </c>
      <c r="C216" s="15" t="s">
        <v>51</v>
      </c>
      <c r="D216" s="15">
        <v>74</v>
      </c>
      <c r="E216" s="16" t="s">
        <v>160</v>
      </c>
      <c r="F216" s="17">
        <v>-2680.11904</v>
      </c>
      <c r="G216" s="18">
        <v>-3050</v>
      </c>
      <c r="H216" s="19">
        <v>-3025.6410256410259</v>
      </c>
      <c r="I216" s="4">
        <v>-6075.6410256410254</v>
      </c>
    </row>
    <row r="217" spans="1:9" x14ac:dyDescent="0.25">
      <c r="A217" s="13">
        <v>1746000540</v>
      </c>
      <c r="B217" s="14" t="s">
        <v>223</v>
      </c>
      <c r="C217" s="15" t="s">
        <v>51</v>
      </c>
      <c r="D217" s="15">
        <v>74</v>
      </c>
      <c r="E217" s="16" t="s">
        <v>160</v>
      </c>
      <c r="F217" s="17">
        <v>-12.41141</v>
      </c>
      <c r="G217" s="18">
        <v>-10</v>
      </c>
      <c r="H217" s="19">
        <v>-16.13675134</v>
      </c>
      <c r="I217" s="4">
        <v>-26.13675134</v>
      </c>
    </row>
    <row r="218" spans="1:9" x14ac:dyDescent="0.25">
      <c r="A218" s="13">
        <v>1746000580</v>
      </c>
      <c r="B218" s="14" t="s">
        <v>224</v>
      </c>
      <c r="C218" s="15" t="s">
        <v>51</v>
      </c>
      <c r="D218" s="15">
        <v>74</v>
      </c>
      <c r="E218" s="16" t="s">
        <v>160</v>
      </c>
      <c r="F218" s="17">
        <v>-16.723749999999999</v>
      </c>
      <c r="G218" s="18">
        <v>-19</v>
      </c>
      <c r="H218" s="19">
        <v>-24.20534</v>
      </c>
      <c r="I218" s="4">
        <v>-43.20534</v>
      </c>
    </row>
    <row r="219" spans="1:9" x14ac:dyDescent="0.25">
      <c r="A219" s="13">
        <v>1746000720</v>
      </c>
      <c r="B219" s="14" t="s">
        <v>225</v>
      </c>
      <c r="C219" s="15" t="s">
        <v>51</v>
      </c>
      <c r="D219" s="15">
        <v>74</v>
      </c>
      <c r="E219" s="16" t="s">
        <v>160</v>
      </c>
      <c r="F219" s="17">
        <v>-293.08593000000002</v>
      </c>
      <c r="G219" s="18">
        <v>-424.47</v>
      </c>
      <c r="H219" s="19">
        <v>-154.934</v>
      </c>
      <c r="I219" s="4">
        <v>-579.404</v>
      </c>
    </row>
    <row r="220" spans="1:9" x14ac:dyDescent="0.25">
      <c r="A220" s="13">
        <v>1746000731</v>
      </c>
      <c r="B220" s="14" t="s">
        <v>226</v>
      </c>
      <c r="C220" s="15" t="s">
        <v>51</v>
      </c>
      <c r="D220" s="15">
        <v>74</v>
      </c>
      <c r="E220" s="16" t="s">
        <v>160</v>
      </c>
      <c r="F220" s="17">
        <v>-171.68882000000002</v>
      </c>
      <c r="G220" s="18">
        <v>-180</v>
      </c>
      <c r="H220" s="19">
        <v>-108</v>
      </c>
      <c r="I220" s="4">
        <v>-288</v>
      </c>
    </row>
    <row r="221" spans="1:9" x14ac:dyDescent="0.25">
      <c r="A221" s="13">
        <v>1746000732</v>
      </c>
      <c r="B221" s="14" t="s">
        <v>227</v>
      </c>
      <c r="C221" s="15" t="s">
        <v>51</v>
      </c>
      <c r="D221" s="15">
        <v>74</v>
      </c>
      <c r="E221" s="16" t="s">
        <v>160</v>
      </c>
      <c r="F221" s="17">
        <v>-118.66016</v>
      </c>
      <c r="G221" s="18">
        <v>-180</v>
      </c>
      <c r="H221" s="19">
        <v>-144</v>
      </c>
      <c r="I221" s="4">
        <v>-324</v>
      </c>
    </row>
    <row r="222" spans="1:9" x14ac:dyDescent="0.25">
      <c r="A222" s="13">
        <v>1746000733</v>
      </c>
      <c r="B222" s="14" t="s">
        <v>228</v>
      </c>
      <c r="C222" s="15" t="s">
        <v>51</v>
      </c>
      <c r="D222" s="15">
        <v>74</v>
      </c>
      <c r="E222" s="16" t="s">
        <v>160</v>
      </c>
      <c r="F222" s="17">
        <v>-65.26155</v>
      </c>
      <c r="G222" s="18">
        <v>-68</v>
      </c>
      <c r="H222" s="19">
        <v>0</v>
      </c>
      <c r="I222" s="4">
        <v>-68</v>
      </c>
    </row>
    <row r="223" spans="1:9" x14ac:dyDescent="0.25">
      <c r="A223" s="13">
        <v>1746000734</v>
      </c>
      <c r="B223" s="14" t="s">
        <v>229</v>
      </c>
      <c r="C223" s="15" t="s">
        <v>51</v>
      </c>
      <c r="D223" s="15">
        <v>74</v>
      </c>
      <c r="E223" s="16" t="s">
        <v>160</v>
      </c>
      <c r="F223" s="17">
        <v>-68.994399999999999</v>
      </c>
      <c r="G223" s="18">
        <v>-52</v>
      </c>
      <c r="H223" s="19">
        <v>-53.6</v>
      </c>
      <c r="I223" s="4">
        <v>-105.6</v>
      </c>
    </row>
    <row r="224" spans="1:9" x14ac:dyDescent="0.25">
      <c r="A224" s="13">
        <v>1746000740</v>
      </c>
      <c r="B224" s="14" t="s">
        <v>230</v>
      </c>
      <c r="C224" s="15" t="s">
        <v>51</v>
      </c>
      <c r="D224" s="15">
        <v>74</v>
      </c>
      <c r="E224" s="16" t="s">
        <v>160</v>
      </c>
      <c r="F224" s="17">
        <v>-39.838999999999999</v>
      </c>
      <c r="G224" s="18">
        <v>-45</v>
      </c>
      <c r="H224" s="19">
        <v>-46.02</v>
      </c>
      <c r="I224" s="4">
        <v>-91.02000000000001</v>
      </c>
    </row>
    <row r="225" spans="1:9" x14ac:dyDescent="0.25">
      <c r="A225" s="13">
        <v>1746000750</v>
      </c>
      <c r="B225" s="14" t="s">
        <v>231</v>
      </c>
      <c r="C225" s="15" t="s">
        <v>51</v>
      </c>
      <c r="D225" s="15">
        <v>74</v>
      </c>
      <c r="E225" s="16" t="s">
        <v>160</v>
      </c>
      <c r="F225" s="17">
        <v>-461.72646999999995</v>
      </c>
      <c r="G225" s="18">
        <v>-1248</v>
      </c>
      <c r="H225" s="19">
        <v>-2206.9491702564101</v>
      </c>
      <c r="I225" s="4">
        <v>-3454.9491702564101</v>
      </c>
    </row>
    <row r="226" spans="1:9" x14ac:dyDescent="0.25">
      <c r="A226" s="13">
        <v>1746000780</v>
      </c>
      <c r="B226" s="14" t="s">
        <v>232</v>
      </c>
      <c r="C226" s="15" t="s">
        <v>51</v>
      </c>
      <c r="D226" s="15">
        <v>74</v>
      </c>
      <c r="E226" s="16" t="s">
        <v>160</v>
      </c>
      <c r="F226" s="17">
        <v>-50.192699999999995</v>
      </c>
      <c r="G226" s="18">
        <v>-30</v>
      </c>
      <c r="H226" s="19">
        <v>-30.256379999999996</v>
      </c>
      <c r="I226" s="4">
        <v>-60.256379999999993</v>
      </c>
    </row>
    <row r="227" spans="1:9" x14ac:dyDescent="0.25">
      <c r="A227" s="13">
        <v>1746000930</v>
      </c>
      <c r="B227" s="14" t="s">
        <v>233</v>
      </c>
      <c r="C227" s="15" t="s">
        <v>51</v>
      </c>
      <c r="D227" s="15">
        <v>74</v>
      </c>
      <c r="E227" s="16" t="s">
        <v>160</v>
      </c>
      <c r="F227" s="17">
        <v>-33.063330000000001</v>
      </c>
      <c r="G227" s="18">
        <v>-77</v>
      </c>
      <c r="H227" s="19">
        <v>-29.600136752136748</v>
      </c>
      <c r="I227" s="4">
        <v>-106.60013675213675</v>
      </c>
    </row>
    <row r="228" spans="1:9" x14ac:dyDescent="0.25">
      <c r="A228" s="13">
        <v>1746101720</v>
      </c>
      <c r="B228" s="14" t="s">
        <v>234</v>
      </c>
      <c r="C228" s="15" t="s">
        <v>51</v>
      </c>
      <c r="D228" s="15">
        <v>74</v>
      </c>
      <c r="E228" s="16" t="s">
        <v>160</v>
      </c>
      <c r="F228" s="17">
        <v>-81.465679999999992</v>
      </c>
      <c r="G228" s="18">
        <v>-95</v>
      </c>
      <c r="H228" s="19">
        <v>-99.12</v>
      </c>
      <c r="I228" s="4">
        <v>-194.12</v>
      </c>
    </row>
    <row r="229" spans="1:9" x14ac:dyDescent="0.25">
      <c r="A229" s="13">
        <v>1746400720</v>
      </c>
      <c r="B229" s="14" t="s">
        <v>235</v>
      </c>
      <c r="C229" s="15" t="s">
        <v>51</v>
      </c>
      <c r="D229" s="15">
        <v>74</v>
      </c>
      <c r="E229" s="16" t="s">
        <v>160</v>
      </c>
      <c r="F229" s="17">
        <v>-44.266199999999998</v>
      </c>
      <c r="G229" s="18">
        <v>-50</v>
      </c>
      <c r="H229" s="19">
        <v>-86.896410256410249</v>
      </c>
      <c r="I229" s="4">
        <v>-136.89641025641026</v>
      </c>
    </row>
    <row r="230" spans="1:9" x14ac:dyDescent="0.25">
      <c r="A230" s="13">
        <v>1746400750</v>
      </c>
      <c r="B230" s="14" t="s">
        <v>236</v>
      </c>
      <c r="C230" s="15" t="s">
        <v>51</v>
      </c>
      <c r="D230" s="15">
        <v>74</v>
      </c>
      <c r="E230" s="16" t="s">
        <v>160</v>
      </c>
      <c r="F230" s="17">
        <v>-60</v>
      </c>
      <c r="G230" s="18">
        <v>-30</v>
      </c>
      <c r="H230" s="19">
        <v>0</v>
      </c>
      <c r="I230" s="4">
        <v>-30</v>
      </c>
    </row>
    <row r="231" spans="1:9" x14ac:dyDescent="0.25">
      <c r="A231" s="25" t="s">
        <v>93</v>
      </c>
      <c r="B231" s="26"/>
      <c r="C231" s="27"/>
      <c r="D231" s="27"/>
      <c r="E231" s="28"/>
      <c r="F231" s="29">
        <v>-18968.903610000001</v>
      </c>
      <c r="G231" s="30">
        <v>-22253.564999999999</v>
      </c>
      <c r="H231" s="30">
        <v>-22531.426291984331</v>
      </c>
      <c r="I231" s="4">
        <v>-44784.991291984334</v>
      </c>
    </row>
    <row r="232" spans="1:9" x14ac:dyDescent="0.25">
      <c r="A232" s="20" t="s">
        <v>237</v>
      </c>
      <c r="B232" s="21"/>
      <c r="C232" s="22"/>
      <c r="D232" s="22"/>
      <c r="E232" s="21"/>
      <c r="F232" s="23">
        <v>-17313.530350000001</v>
      </c>
      <c r="G232" s="24">
        <v>-20632.564999999999</v>
      </c>
      <c r="H232" s="24">
        <v>-20862.850650958691</v>
      </c>
      <c r="I232" s="4">
        <v>-41495.41565095869</v>
      </c>
    </row>
    <row r="233" spans="1:9" x14ac:dyDescent="0.25">
      <c r="A233" s="7" t="s">
        <v>238</v>
      </c>
      <c r="B233" s="8"/>
      <c r="C233" s="9" t="s">
        <v>10</v>
      </c>
      <c r="D233" s="8">
        <v>25</v>
      </c>
      <c r="E233" s="8"/>
      <c r="F233" s="8"/>
      <c r="G233" s="9" t="s">
        <v>33</v>
      </c>
      <c r="H233" s="11">
        <v>75</v>
      </c>
      <c r="I233" s="4" t="e">
        <v>#VALUE!</v>
      </c>
    </row>
    <row r="234" spans="1:9" x14ac:dyDescent="0.25">
      <c r="A234" s="13">
        <v>1252000420</v>
      </c>
      <c r="B234" s="14" t="s">
        <v>239</v>
      </c>
      <c r="C234" s="15" t="s">
        <v>12</v>
      </c>
      <c r="D234" s="15">
        <v>25</v>
      </c>
      <c r="E234" s="16" t="s">
        <v>238</v>
      </c>
      <c r="F234" s="17">
        <v>372.58</v>
      </c>
      <c r="G234" s="18">
        <v>250</v>
      </c>
      <c r="H234" s="19">
        <v>0</v>
      </c>
      <c r="I234" s="4">
        <v>250</v>
      </c>
    </row>
    <row r="235" spans="1:9" x14ac:dyDescent="0.25">
      <c r="A235" s="13">
        <v>1252000990</v>
      </c>
      <c r="B235" s="14" t="s">
        <v>240</v>
      </c>
      <c r="C235" s="15" t="s">
        <v>12</v>
      </c>
      <c r="D235" s="15">
        <v>25</v>
      </c>
      <c r="E235" s="16" t="s">
        <v>238</v>
      </c>
      <c r="F235" s="17">
        <v>0</v>
      </c>
      <c r="G235" s="18">
        <v>55</v>
      </c>
      <c r="H235" s="19">
        <v>110</v>
      </c>
      <c r="I235" s="4">
        <v>165</v>
      </c>
    </row>
    <row r="236" spans="1:9" x14ac:dyDescent="0.25">
      <c r="A236" s="13">
        <v>1252002990</v>
      </c>
      <c r="B236" s="14" t="s">
        <v>241</v>
      </c>
      <c r="C236" s="15" t="s">
        <v>12</v>
      </c>
      <c r="D236" s="15">
        <v>25</v>
      </c>
      <c r="E236" s="16" t="s">
        <v>238</v>
      </c>
      <c r="F236" s="17">
        <v>837.33100000000002</v>
      </c>
      <c r="G236" s="18">
        <v>600</v>
      </c>
      <c r="H236" s="19">
        <v>600</v>
      </c>
      <c r="I236" s="4">
        <v>1200</v>
      </c>
    </row>
    <row r="237" spans="1:9" x14ac:dyDescent="0.25">
      <c r="A237" s="13">
        <v>1252003990</v>
      </c>
      <c r="B237" s="14" t="s">
        <v>242</v>
      </c>
      <c r="C237" s="15" t="s">
        <v>12</v>
      </c>
      <c r="D237" s="15">
        <v>25</v>
      </c>
      <c r="E237" s="16" t="s">
        <v>238</v>
      </c>
      <c r="F237" s="17">
        <v>282.76499999999999</v>
      </c>
      <c r="G237" s="18">
        <v>165</v>
      </c>
      <c r="H237" s="19">
        <v>165</v>
      </c>
      <c r="I237" s="4">
        <v>330</v>
      </c>
    </row>
    <row r="238" spans="1:9" x14ac:dyDescent="0.25">
      <c r="A238" s="25" t="s">
        <v>49</v>
      </c>
      <c r="B238" s="26"/>
      <c r="C238" s="27"/>
      <c r="D238" s="27"/>
      <c r="E238" s="28"/>
      <c r="F238" s="29">
        <v>1492.6759999999999</v>
      </c>
      <c r="G238" s="30">
        <v>1070</v>
      </c>
      <c r="H238" s="30">
        <v>875</v>
      </c>
      <c r="I238" s="4">
        <v>1945</v>
      </c>
    </row>
    <row r="239" spans="1:9" x14ac:dyDescent="0.25">
      <c r="A239" s="13">
        <v>1751000110</v>
      </c>
      <c r="B239" s="14" t="s">
        <v>243</v>
      </c>
      <c r="C239" s="15" t="s">
        <v>51</v>
      </c>
      <c r="D239" s="15">
        <v>75</v>
      </c>
      <c r="E239" s="16" t="s">
        <v>238</v>
      </c>
      <c r="F239" s="17">
        <v>-72.739140000000006</v>
      </c>
      <c r="G239" s="18">
        <v>-73</v>
      </c>
      <c r="H239" s="19">
        <v>0</v>
      </c>
      <c r="I239" s="4">
        <v>-73</v>
      </c>
    </row>
    <row r="240" spans="1:9" x14ac:dyDescent="0.25">
      <c r="A240" s="13">
        <v>1752000110</v>
      </c>
      <c r="B240" s="14" t="s">
        <v>244</v>
      </c>
      <c r="C240" s="15" t="s">
        <v>51</v>
      </c>
      <c r="D240" s="15">
        <v>75</v>
      </c>
      <c r="E240" s="16" t="s">
        <v>238</v>
      </c>
      <c r="F240" s="17">
        <v>-96.746350000000007</v>
      </c>
      <c r="G240" s="18">
        <v>-80</v>
      </c>
      <c r="H240" s="19">
        <v>-1.3271499999999998E-7</v>
      </c>
      <c r="I240" s="4">
        <v>-80.000000132715002</v>
      </c>
    </row>
    <row r="241" spans="1:9" x14ac:dyDescent="0.25">
      <c r="A241" s="13">
        <v>1752000780</v>
      </c>
      <c r="B241" s="14" t="s">
        <v>245</v>
      </c>
      <c r="C241" s="15" t="s">
        <v>51</v>
      </c>
      <c r="D241" s="15">
        <v>75</v>
      </c>
      <c r="E241" s="16" t="s">
        <v>238</v>
      </c>
      <c r="F241" s="17">
        <v>-806.77270999999996</v>
      </c>
      <c r="G241" s="18">
        <v>-555.46</v>
      </c>
      <c r="H241" s="19">
        <v>-555.46</v>
      </c>
      <c r="I241" s="4">
        <v>-1110.92</v>
      </c>
    </row>
    <row r="242" spans="1:9" x14ac:dyDescent="0.25">
      <c r="A242" s="13">
        <v>1752001780</v>
      </c>
      <c r="B242" s="14" t="s">
        <v>246</v>
      </c>
      <c r="C242" s="15" t="s">
        <v>51</v>
      </c>
      <c r="D242" s="15">
        <v>75</v>
      </c>
      <c r="E242" s="16" t="s">
        <v>238</v>
      </c>
      <c r="F242" s="17">
        <v>-186.85281000000001</v>
      </c>
      <c r="G242" s="18">
        <v>-110</v>
      </c>
      <c r="H242" s="19">
        <v>-750</v>
      </c>
      <c r="I242" s="4">
        <v>-860</v>
      </c>
    </row>
    <row r="243" spans="1:9" x14ac:dyDescent="0.25">
      <c r="A243" s="13">
        <v>1752002780</v>
      </c>
      <c r="B243" s="14" t="s">
        <v>247</v>
      </c>
      <c r="C243" s="15" t="s">
        <v>51</v>
      </c>
      <c r="D243" s="15">
        <v>75</v>
      </c>
      <c r="E243" s="16" t="s">
        <v>238</v>
      </c>
      <c r="F243" s="17">
        <v>-1668.4276100000002</v>
      </c>
      <c r="G243" s="18">
        <v>-1100</v>
      </c>
      <c r="H243" s="19">
        <v>-1900</v>
      </c>
      <c r="I243" s="4">
        <v>-3000</v>
      </c>
    </row>
    <row r="244" spans="1:9" x14ac:dyDescent="0.25">
      <c r="A244" s="13">
        <v>1752003780</v>
      </c>
      <c r="B244" s="14" t="s">
        <v>248</v>
      </c>
      <c r="C244" s="15" t="s">
        <v>51</v>
      </c>
      <c r="D244" s="15">
        <v>75</v>
      </c>
      <c r="E244" s="16" t="s">
        <v>238</v>
      </c>
      <c r="F244" s="17">
        <v>-316.57100000000003</v>
      </c>
      <c r="G244" s="18">
        <v>-200</v>
      </c>
      <c r="H244" s="19">
        <v>-200</v>
      </c>
      <c r="I244" s="4">
        <v>-400</v>
      </c>
    </row>
    <row r="245" spans="1:9" x14ac:dyDescent="0.25">
      <c r="A245" s="13">
        <v>1752004780</v>
      </c>
      <c r="B245" s="14" t="s">
        <v>249</v>
      </c>
      <c r="C245" s="15" t="s">
        <v>51</v>
      </c>
      <c r="D245" s="15">
        <v>75</v>
      </c>
      <c r="E245" s="16" t="s">
        <v>238</v>
      </c>
      <c r="F245" s="17">
        <v>-59.55</v>
      </c>
      <c r="G245" s="18">
        <v>-145</v>
      </c>
      <c r="H245" s="19">
        <v>0</v>
      </c>
      <c r="I245" s="4">
        <v>-145</v>
      </c>
    </row>
    <row r="246" spans="1:9" x14ac:dyDescent="0.25">
      <c r="A246" s="13">
        <v>1752005780</v>
      </c>
      <c r="B246" s="14" t="s">
        <v>250</v>
      </c>
      <c r="C246" s="15" t="s">
        <v>51</v>
      </c>
      <c r="D246" s="15">
        <v>75</v>
      </c>
      <c r="E246" s="16" t="s">
        <v>238</v>
      </c>
      <c r="F246" s="17">
        <v>0</v>
      </c>
      <c r="G246" s="18">
        <v>-1500</v>
      </c>
      <c r="H246" s="19">
        <v>-2150</v>
      </c>
      <c r="I246" s="4">
        <v>-3650</v>
      </c>
    </row>
    <row r="247" spans="1:9" x14ac:dyDescent="0.25">
      <c r="A247" s="13">
        <v>1752006780</v>
      </c>
      <c r="B247" s="14" t="s">
        <v>251</v>
      </c>
      <c r="C247" s="15" t="s">
        <v>51</v>
      </c>
      <c r="D247" s="15">
        <v>75</v>
      </c>
      <c r="E247" s="16" t="s">
        <v>238</v>
      </c>
      <c r="F247" s="17">
        <v>0</v>
      </c>
      <c r="G247" s="18">
        <v>-200</v>
      </c>
      <c r="H247" s="19">
        <v>0</v>
      </c>
      <c r="I247" s="4">
        <v>-200</v>
      </c>
    </row>
    <row r="248" spans="1:9" x14ac:dyDescent="0.25">
      <c r="A248" s="13">
        <v>1752007780</v>
      </c>
      <c r="B248" s="14" t="s">
        <v>252</v>
      </c>
      <c r="C248" s="15" t="s">
        <v>51</v>
      </c>
      <c r="D248" s="15">
        <v>75</v>
      </c>
      <c r="E248" s="16" t="s">
        <v>238</v>
      </c>
      <c r="F248" s="17">
        <v>0</v>
      </c>
      <c r="G248" s="18">
        <v>0</v>
      </c>
      <c r="H248" s="19">
        <v>-800</v>
      </c>
      <c r="I248" s="4">
        <v>-800</v>
      </c>
    </row>
    <row r="249" spans="1:9" x14ac:dyDescent="0.25">
      <c r="A249" s="13">
        <v>1752008780</v>
      </c>
      <c r="B249" s="14" t="s">
        <v>253</v>
      </c>
      <c r="C249" s="15" t="s">
        <v>51</v>
      </c>
      <c r="D249" s="15">
        <v>75</v>
      </c>
      <c r="E249" s="16" t="s">
        <v>238</v>
      </c>
      <c r="F249" s="17">
        <v>0</v>
      </c>
      <c r="G249" s="18">
        <v>0</v>
      </c>
      <c r="H249" s="19">
        <v>-200</v>
      </c>
      <c r="I249" s="4">
        <v>-200</v>
      </c>
    </row>
    <row r="250" spans="1:9" x14ac:dyDescent="0.25">
      <c r="A250" s="13">
        <v>1752009780</v>
      </c>
      <c r="B250" s="14" t="s">
        <v>254</v>
      </c>
      <c r="C250" s="15" t="s">
        <v>51</v>
      </c>
      <c r="D250" s="15">
        <v>75</v>
      </c>
      <c r="E250" s="16" t="s">
        <v>238</v>
      </c>
      <c r="F250" s="17">
        <v>0</v>
      </c>
      <c r="G250" s="18">
        <v>0</v>
      </c>
      <c r="H250" s="19">
        <v>-500</v>
      </c>
      <c r="I250" s="4">
        <v>-500</v>
      </c>
    </row>
    <row r="251" spans="1:9" x14ac:dyDescent="0.25">
      <c r="A251" s="25" t="s">
        <v>93</v>
      </c>
      <c r="B251" s="26"/>
      <c r="C251" s="27"/>
      <c r="D251" s="27"/>
      <c r="E251" s="28"/>
      <c r="F251" s="29">
        <v>-3207.6596200000004</v>
      </c>
      <c r="G251" s="30">
        <v>-3963.46</v>
      </c>
      <c r="H251" s="30">
        <v>-7055.4600001327144</v>
      </c>
      <c r="I251" s="4">
        <v>-11018.920000132715</v>
      </c>
    </row>
    <row r="252" spans="1:9" x14ac:dyDescent="0.25">
      <c r="A252" s="20" t="s">
        <v>255</v>
      </c>
      <c r="B252" s="21"/>
      <c r="C252" s="22"/>
      <c r="D252" s="22"/>
      <c r="E252" s="21"/>
      <c r="F252" s="23">
        <v>-1714.9836200000004</v>
      </c>
      <c r="G252" s="24">
        <v>-2893.46</v>
      </c>
      <c r="H252" s="24">
        <v>-6180.4600001327144</v>
      </c>
      <c r="I252" s="4">
        <v>-9073.9200001327154</v>
      </c>
    </row>
    <row r="253" spans="1:9" x14ac:dyDescent="0.25">
      <c r="A253" s="7" t="s">
        <v>256</v>
      </c>
      <c r="B253" s="8"/>
      <c r="C253" s="9" t="s">
        <v>10</v>
      </c>
      <c r="D253" s="8">
        <v>26</v>
      </c>
      <c r="E253" s="8"/>
      <c r="F253" s="8"/>
      <c r="G253" s="9" t="s">
        <v>33</v>
      </c>
      <c r="H253" s="11">
        <v>76</v>
      </c>
      <c r="I253" s="4" t="e">
        <v>#VALUE!</v>
      </c>
    </row>
    <row r="254" spans="1:9" x14ac:dyDescent="0.25">
      <c r="A254" s="13">
        <v>1263001990</v>
      </c>
      <c r="B254" s="14" t="s">
        <v>257</v>
      </c>
      <c r="C254" s="15" t="s">
        <v>12</v>
      </c>
      <c r="D254" s="15">
        <v>26</v>
      </c>
      <c r="E254" s="16" t="s">
        <v>256</v>
      </c>
      <c r="F254" s="17">
        <v>0</v>
      </c>
      <c r="G254" s="18">
        <v>133.333</v>
      </c>
      <c r="H254" s="19">
        <v>213.42400000000001</v>
      </c>
      <c r="I254" s="4">
        <v>346.75700000000001</v>
      </c>
    </row>
    <row r="255" spans="1:9" x14ac:dyDescent="0.25">
      <c r="A255" s="13">
        <v>1261300910</v>
      </c>
      <c r="B255" s="14" t="s">
        <v>258</v>
      </c>
      <c r="C255" s="15" t="s">
        <v>12</v>
      </c>
      <c r="D255" s="15">
        <v>26</v>
      </c>
      <c r="E255" s="16" t="s">
        <v>256</v>
      </c>
      <c r="F255" s="17">
        <v>26.936</v>
      </c>
      <c r="G255" s="18">
        <v>171.43600000000001</v>
      </c>
      <c r="H255" s="19">
        <v>0</v>
      </c>
    </row>
    <row r="256" spans="1:9" x14ac:dyDescent="0.25">
      <c r="A256" s="13">
        <v>1265000490</v>
      </c>
      <c r="B256" s="14" t="s">
        <v>259</v>
      </c>
      <c r="C256" s="15" t="s">
        <v>12</v>
      </c>
      <c r="D256" s="15">
        <v>26</v>
      </c>
      <c r="E256" s="16" t="s">
        <v>256</v>
      </c>
      <c r="F256" s="17">
        <v>14.59</v>
      </c>
      <c r="G256" s="18">
        <v>0</v>
      </c>
      <c r="H256" s="19">
        <v>0</v>
      </c>
    </row>
    <row r="257" spans="1:9" x14ac:dyDescent="0.25">
      <c r="A257" s="13">
        <v>1264000990</v>
      </c>
      <c r="B257" s="14" t="s">
        <v>260</v>
      </c>
      <c r="C257" s="15" t="s">
        <v>12</v>
      </c>
      <c r="D257" s="15">
        <v>26</v>
      </c>
      <c r="E257" s="16" t="s">
        <v>256</v>
      </c>
      <c r="F257" s="17">
        <v>246.48599999999999</v>
      </c>
      <c r="G257" s="18">
        <v>0</v>
      </c>
      <c r="H257" s="19">
        <v>0</v>
      </c>
    </row>
    <row r="258" spans="1:9" x14ac:dyDescent="0.25">
      <c r="A258" s="13">
        <v>1269000290</v>
      </c>
      <c r="B258" s="14" t="s">
        <v>261</v>
      </c>
      <c r="C258" s="15" t="s">
        <v>12</v>
      </c>
      <c r="D258" s="15">
        <v>26</v>
      </c>
      <c r="E258" s="16" t="s">
        <v>256</v>
      </c>
      <c r="F258" s="17">
        <v>199.04704999999998</v>
      </c>
      <c r="G258" s="18">
        <v>4545</v>
      </c>
      <c r="H258" s="19">
        <v>200</v>
      </c>
      <c r="I258" s="4">
        <v>4745</v>
      </c>
    </row>
    <row r="259" spans="1:9" x14ac:dyDescent="0.25">
      <c r="A259" s="25" t="s">
        <v>49</v>
      </c>
      <c r="B259" s="26"/>
      <c r="C259" s="27"/>
      <c r="D259" s="27"/>
      <c r="E259" s="28"/>
      <c r="F259" s="29">
        <v>487.05904999999996</v>
      </c>
      <c r="G259" s="30">
        <v>4849.7690000000002</v>
      </c>
      <c r="H259" s="30">
        <v>413.42399999999998</v>
      </c>
      <c r="I259" s="4">
        <v>5263.1930000000002</v>
      </c>
    </row>
    <row r="260" spans="1:9" x14ac:dyDescent="0.25">
      <c r="A260" s="13">
        <v>1761000110</v>
      </c>
      <c r="B260" s="14" t="s">
        <v>262</v>
      </c>
      <c r="C260" s="15" t="s">
        <v>51</v>
      </c>
      <c r="D260" s="15">
        <v>76</v>
      </c>
      <c r="E260" s="16" t="s">
        <v>263</v>
      </c>
      <c r="F260" s="17">
        <v>-615.35871999999995</v>
      </c>
      <c r="G260" s="18">
        <v>-636.04700000000003</v>
      </c>
      <c r="H260" s="19">
        <v>-859.4932464499999</v>
      </c>
      <c r="I260" s="4">
        <v>-1495.5402464499998</v>
      </c>
    </row>
    <row r="261" spans="1:9" x14ac:dyDescent="0.25">
      <c r="A261" s="13">
        <v>1761000540</v>
      </c>
      <c r="B261" s="14" t="s">
        <v>264</v>
      </c>
      <c r="C261" s="15" t="s">
        <v>51</v>
      </c>
      <c r="D261" s="15">
        <v>76</v>
      </c>
      <c r="E261" s="16" t="s">
        <v>263</v>
      </c>
      <c r="F261" s="17">
        <v>-3.8818999999999999</v>
      </c>
      <c r="G261" s="18">
        <v>-3</v>
      </c>
      <c r="H261" s="19">
        <v>-3</v>
      </c>
      <c r="I261" s="4">
        <v>-6</v>
      </c>
    </row>
    <row r="262" spans="1:9" x14ac:dyDescent="0.25">
      <c r="A262" s="13">
        <v>1761000580</v>
      </c>
      <c r="B262" s="14" t="s">
        <v>265</v>
      </c>
      <c r="C262" s="15" t="s">
        <v>51</v>
      </c>
      <c r="D262" s="15">
        <v>76</v>
      </c>
      <c r="E262" s="16" t="s">
        <v>263</v>
      </c>
      <c r="F262" s="17">
        <v>-15.75591</v>
      </c>
      <c r="G262" s="18">
        <v>-15</v>
      </c>
      <c r="H262" s="19">
        <v>-101</v>
      </c>
      <c r="I262" s="4">
        <v>-116</v>
      </c>
    </row>
    <row r="263" spans="1:9" x14ac:dyDescent="0.25">
      <c r="A263" s="13">
        <v>1761000930</v>
      </c>
      <c r="B263" s="14" t="s">
        <v>266</v>
      </c>
      <c r="C263" s="15" t="s">
        <v>51</v>
      </c>
      <c r="D263" s="15">
        <v>76</v>
      </c>
      <c r="E263" s="16" t="s">
        <v>263</v>
      </c>
      <c r="F263" s="17">
        <v>-16.572099999999999</v>
      </c>
      <c r="G263" s="18">
        <v>-3</v>
      </c>
      <c r="H263" s="19">
        <v>-3</v>
      </c>
      <c r="I263" s="4">
        <v>-6</v>
      </c>
    </row>
    <row r="264" spans="1:9" x14ac:dyDescent="0.25">
      <c r="A264" s="13">
        <v>1768200760</v>
      </c>
      <c r="B264" s="14" t="s">
        <v>267</v>
      </c>
      <c r="C264" s="15" t="s">
        <v>51</v>
      </c>
      <c r="D264" s="15">
        <v>76</v>
      </c>
      <c r="E264" s="16" t="s">
        <v>263</v>
      </c>
      <c r="F264" s="17">
        <v>-72.772000000000006</v>
      </c>
      <c r="G264" s="18">
        <v>0</v>
      </c>
      <c r="H264" s="19">
        <v>0</v>
      </c>
    </row>
    <row r="265" spans="1:9" x14ac:dyDescent="0.25">
      <c r="A265" s="13">
        <v>1765000760</v>
      </c>
      <c r="B265" s="14" t="s">
        <v>268</v>
      </c>
      <c r="C265" s="15" t="s">
        <v>51</v>
      </c>
      <c r="D265" s="15">
        <v>76</v>
      </c>
      <c r="E265" s="16" t="s">
        <v>263</v>
      </c>
      <c r="F265" s="17">
        <v>-750</v>
      </c>
      <c r="G265" s="18">
        <v>0</v>
      </c>
      <c r="H265" s="19">
        <v>0</v>
      </c>
    </row>
    <row r="266" spans="1:9" x14ac:dyDescent="0.25">
      <c r="A266" s="13">
        <v>1767000910</v>
      </c>
      <c r="B266" s="14" t="s">
        <v>269</v>
      </c>
      <c r="C266" s="15" t="s">
        <v>51</v>
      </c>
      <c r="D266" s="15">
        <v>76</v>
      </c>
      <c r="E266" s="16" t="s">
        <v>263</v>
      </c>
      <c r="F266" s="17">
        <v>-37.5</v>
      </c>
      <c r="G266" s="18">
        <v>0</v>
      </c>
      <c r="H266" s="19">
        <v>0</v>
      </c>
    </row>
    <row r="267" spans="1:9" x14ac:dyDescent="0.25">
      <c r="A267" s="13">
        <v>1761001540</v>
      </c>
      <c r="B267" s="14" t="s">
        <v>270</v>
      </c>
      <c r="C267" s="15" t="s">
        <v>51</v>
      </c>
      <c r="D267" s="15">
        <v>76</v>
      </c>
      <c r="E267" s="16" t="s">
        <v>263</v>
      </c>
      <c r="F267" s="17">
        <v>-128.61651000000001</v>
      </c>
      <c r="G267" s="18">
        <v>-188</v>
      </c>
      <c r="H267" s="19">
        <v>-150</v>
      </c>
      <c r="I267" s="4">
        <v>-338</v>
      </c>
    </row>
    <row r="268" spans="1:9" x14ac:dyDescent="0.25">
      <c r="A268" s="13">
        <v>1761001810</v>
      </c>
      <c r="B268" s="14" t="s">
        <v>271</v>
      </c>
      <c r="C268" s="15" t="s">
        <v>51</v>
      </c>
      <c r="D268" s="15">
        <v>76</v>
      </c>
      <c r="E268" s="16" t="s">
        <v>263</v>
      </c>
      <c r="F268" s="17">
        <v>-61.18</v>
      </c>
      <c r="G268" s="18">
        <v>-65.5</v>
      </c>
      <c r="H268" s="19">
        <v>-65.5</v>
      </c>
      <c r="I268" s="4">
        <v>-131</v>
      </c>
    </row>
    <row r="269" spans="1:9" x14ac:dyDescent="0.25">
      <c r="A269" s="13">
        <v>1764000110</v>
      </c>
      <c r="B269" s="14" t="s">
        <v>272</v>
      </c>
      <c r="C269" s="15" t="s">
        <v>51</v>
      </c>
      <c r="D269" s="15">
        <v>76</v>
      </c>
      <c r="E269" s="16" t="s">
        <v>263</v>
      </c>
      <c r="F269" s="17">
        <v>-161.87804</v>
      </c>
      <c r="G269" s="18">
        <v>-159.96600000000001</v>
      </c>
      <c r="H269" s="19">
        <v>-159.39894333000001</v>
      </c>
      <c r="I269" s="4">
        <v>-319.36494333000002</v>
      </c>
    </row>
    <row r="270" spans="1:9" x14ac:dyDescent="0.25">
      <c r="A270" s="13">
        <v>1764000540</v>
      </c>
      <c r="B270" s="14" t="s">
        <v>273</v>
      </c>
      <c r="C270" s="15" t="s">
        <v>51</v>
      </c>
      <c r="D270" s="15">
        <v>76</v>
      </c>
      <c r="E270" s="16" t="s">
        <v>263</v>
      </c>
      <c r="F270" s="17">
        <v>-3.0363099999999998</v>
      </c>
      <c r="G270" s="18">
        <v>-1.2</v>
      </c>
      <c r="H270" s="19">
        <v>-2.4525866666666665</v>
      </c>
      <c r="I270" s="4">
        <v>-3.6525866666666662</v>
      </c>
    </row>
    <row r="271" spans="1:9" x14ac:dyDescent="0.25">
      <c r="A271" s="13">
        <v>1764000780</v>
      </c>
      <c r="B271" s="14" t="s">
        <v>274</v>
      </c>
      <c r="C271" s="15" t="s">
        <v>51</v>
      </c>
      <c r="D271" s="15">
        <v>76</v>
      </c>
      <c r="E271" s="16" t="s">
        <v>263</v>
      </c>
      <c r="F271" s="17">
        <v>-13.067959999999999</v>
      </c>
      <c r="G271" s="18">
        <v>-15</v>
      </c>
      <c r="H271" s="19">
        <v>-0.65676000000000001</v>
      </c>
      <c r="I271" s="4">
        <v>-15.65676</v>
      </c>
    </row>
    <row r="272" spans="1:9" x14ac:dyDescent="0.25">
      <c r="A272" s="13">
        <v>1765002760</v>
      </c>
      <c r="B272" s="14" t="s">
        <v>275</v>
      </c>
      <c r="C272" s="15" t="s">
        <v>51</v>
      </c>
      <c r="D272" s="15">
        <v>76</v>
      </c>
      <c r="E272" s="16" t="s">
        <v>263</v>
      </c>
      <c r="F272" s="17">
        <v>-140.59923000000001</v>
      </c>
      <c r="G272" s="18">
        <v>-203.58</v>
      </c>
      <c r="H272" s="19">
        <v>0</v>
      </c>
      <c r="I272" s="4">
        <v>-203.58</v>
      </c>
    </row>
    <row r="273" spans="1:9" x14ac:dyDescent="0.25">
      <c r="A273" s="13">
        <v>1766000110</v>
      </c>
      <c r="B273" s="14" t="s">
        <v>276</v>
      </c>
      <c r="C273" s="15" t="s">
        <v>51</v>
      </c>
      <c r="D273" s="15">
        <v>76</v>
      </c>
      <c r="E273" s="16" t="s">
        <v>263</v>
      </c>
      <c r="F273" s="17">
        <v>-8.3986100000000015</v>
      </c>
      <c r="G273" s="18">
        <v>-6.8</v>
      </c>
      <c r="H273" s="19">
        <v>-57.523724169999987</v>
      </c>
      <c r="I273" s="4">
        <v>-64.323724169999991</v>
      </c>
    </row>
    <row r="274" spans="1:9" x14ac:dyDescent="0.25">
      <c r="A274" s="13">
        <v>1766000780</v>
      </c>
      <c r="B274" s="14" t="s">
        <v>277</v>
      </c>
      <c r="C274" s="15" t="s">
        <v>51</v>
      </c>
      <c r="D274" s="15">
        <v>76</v>
      </c>
      <c r="E274" s="16" t="s">
        <v>263</v>
      </c>
      <c r="F274" s="17">
        <v>-103.69602999999999</v>
      </c>
      <c r="G274" s="18">
        <v>-192</v>
      </c>
      <c r="H274" s="19">
        <v>-455</v>
      </c>
      <c r="I274" s="4">
        <v>-647</v>
      </c>
    </row>
    <row r="275" spans="1:9" x14ac:dyDescent="0.25">
      <c r="A275" s="13">
        <v>1766001780</v>
      </c>
      <c r="B275" s="14" t="s">
        <v>278</v>
      </c>
      <c r="C275" s="15" t="s">
        <v>51</v>
      </c>
      <c r="D275" s="15">
        <v>76</v>
      </c>
      <c r="E275" s="16" t="s">
        <v>263</v>
      </c>
      <c r="F275" s="17">
        <v>-163.69848000000002</v>
      </c>
      <c r="G275" s="18">
        <v>-30</v>
      </c>
      <c r="H275" s="19">
        <v>-310</v>
      </c>
      <c r="I275" s="4">
        <v>-340</v>
      </c>
    </row>
    <row r="276" spans="1:9" x14ac:dyDescent="0.25">
      <c r="A276" s="13">
        <v>1766002780</v>
      </c>
      <c r="B276" s="14" t="s">
        <v>279</v>
      </c>
      <c r="C276" s="15" t="s">
        <v>51</v>
      </c>
      <c r="D276" s="15">
        <v>76</v>
      </c>
      <c r="E276" s="16" t="s">
        <v>263</v>
      </c>
      <c r="F276" s="17">
        <v>-245.22958</v>
      </c>
      <c r="G276" s="18">
        <v>-255</v>
      </c>
      <c r="H276" s="19">
        <v>-260</v>
      </c>
      <c r="I276" s="4">
        <v>-515</v>
      </c>
    </row>
    <row r="277" spans="1:9" x14ac:dyDescent="0.25">
      <c r="A277" s="13">
        <v>1766004780</v>
      </c>
      <c r="B277" s="14" t="s">
        <v>280</v>
      </c>
      <c r="C277" s="15" t="s">
        <v>51</v>
      </c>
      <c r="D277" s="15">
        <v>76</v>
      </c>
      <c r="E277" s="16" t="s">
        <v>263</v>
      </c>
      <c r="F277" s="17">
        <v>-3.0147300000000001</v>
      </c>
      <c r="G277" s="18">
        <v>-20</v>
      </c>
      <c r="H277" s="19">
        <v>0</v>
      </c>
      <c r="I277" s="4">
        <v>-20</v>
      </c>
    </row>
    <row r="278" spans="1:9" x14ac:dyDescent="0.25">
      <c r="A278" s="13">
        <v>1766100110</v>
      </c>
      <c r="B278" s="14" t="s">
        <v>281</v>
      </c>
      <c r="C278" s="15" t="s">
        <v>51</v>
      </c>
      <c r="D278" s="15">
        <v>76</v>
      </c>
      <c r="E278" s="16" t="s">
        <v>263</v>
      </c>
      <c r="F278" s="17">
        <v>-16.61795</v>
      </c>
      <c r="G278" s="18">
        <v>-19</v>
      </c>
      <c r="H278" s="19">
        <v>0</v>
      </c>
      <c r="I278" s="4">
        <v>-19</v>
      </c>
    </row>
    <row r="279" spans="1:9" x14ac:dyDescent="0.25">
      <c r="A279" s="13">
        <v>1766100780</v>
      </c>
      <c r="B279" s="14" t="s">
        <v>282</v>
      </c>
      <c r="C279" s="15" t="s">
        <v>51</v>
      </c>
      <c r="D279" s="15">
        <v>76</v>
      </c>
      <c r="E279" s="16" t="s">
        <v>263</v>
      </c>
      <c r="F279" s="17">
        <v>-467.60240000000005</v>
      </c>
      <c r="G279" s="18">
        <v>-593</v>
      </c>
      <c r="H279" s="19">
        <v>-605.5</v>
      </c>
      <c r="I279" s="4">
        <v>-1198.5</v>
      </c>
    </row>
    <row r="280" spans="1:9" x14ac:dyDescent="0.25">
      <c r="A280" s="13">
        <v>1767100441</v>
      </c>
      <c r="B280" s="14" t="s">
        <v>283</v>
      </c>
      <c r="C280" s="15" t="s">
        <v>51</v>
      </c>
      <c r="D280" s="15">
        <v>76</v>
      </c>
      <c r="E280" s="16" t="s">
        <v>263</v>
      </c>
      <c r="F280" s="17">
        <v>-1000.6839200000001</v>
      </c>
      <c r="G280" s="18">
        <v>-1120.097</v>
      </c>
      <c r="H280" s="19">
        <v>-1156.29404</v>
      </c>
      <c r="I280" s="4">
        <v>-2276.39104</v>
      </c>
    </row>
    <row r="281" spans="1:9" x14ac:dyDescent="0.25">
      <c r="A281" s="13">
        <v>1767200441</v>
      </c>
      <c r="B281" s="14" t="s">
        <v>284</v>
      </c>
      <c r="C281" s="15" t="s">
        <v>51</v>
      </c>
      <c r="D281" s="15">
        <v>76</v>
      </c>
      <c r="E281" s="16" t="s">
        <v>263</v>
      </c>
      <c r="F281" s="17">
        <v>0</v>
      </c>
      <c r="G281" s="18">
        <v>0</v>
      </c>
      <c r="H281" s="19">
        <v>-31.454039999999999</v>
      </c>
      <c r="I281" s="4">
        <v>-31.454039999999999</v>
      </c>
    </row>
    <row r="282" spans="1:9" x14ac:dyDescent="0.25">
      <c r="A282" s="13">
        <v>1768100760</v>
      </c>
      <c r="B282" s="14" t="s">
        <v>285</v>
      </c>
      <c r="C282" s="15" t="s">
        <v>51</v>
      </c>
      <c r="D282" s="15">
        <v>76</v>
      </c>
      <c r="E282" s="16" t="s">
        <v>263</v>
      </c>
      <c r="F282" s="17">
        <v>0</v>
      </c>
      <c r="G282" s="18">
        <v>-208.333</v>
      </c>
      <c r="H282" s="19">
        <v>-258.05500000000001</v>
      </c>
      <c r="I282" s="4">
        <v>-466.38800000000003</v>
      </c>
    </row>
    <row r="283" spans="1:9" x14ac:dyDescent="0.25">
      <c r="A283" s="25" t="s">
        <v>93</v>
      </c>
      <c r="B283" s="26"/>
      <c r="C283" s="27"/>
      <c r="D283" s="27"/>
      <c r="E283" s="28"/>
      <c r="F283" s="29">
        <v>-4029.1603800000003</v>
      </c>
      <c r="G283" s="30">
        <v>-3734.5229999999997</v>
      </c>
      <c r="H283" s="30">
        <v>-4478.3283406166665</v>
      </c>
      <c r="I283" s="4">
        <v>-8212.8513406166658</v>
      </c>
    </row>
    <row r="284" spans="1:9" x14ac:dyDescent="0.25">
      <c r="A284" s="20" t="s">
        <v>286</v>
      </c>
      <c r="B284" s="21"/>
      <c r="C284" s="22"/>
      <c r="D284" s="22"/>
      <c r="E284" s="21"/>
      <c r="F284" s="23">
        <v>-3542.1013300000004</v>
      </c>
      <c r="G284" s="24">
        <v>1115.2460000000005</v>
      </c>
      <c r="H284" s="24">
        <v>-4064.9043406166666</v>
      </c>
      <c r="I284" s="4">
        <v>-2949.658340616666</v>
      </c>
    </row>
    <row r="285" spans="1:9" x14ac:dyDescent="0.25">
      <c r="A285" s="7" t="s">
        <v>287</v>
      </c>
      <c r="B285" s="8"/>
      <c r="C285" s="9" t="s">
        <v>10</v>
      </c>
      <c r="D285" s="8">
        <v>27</v>
      </c>
      <c r="E285" s="8"/>
      <c r="F285" s="8"/>
      <c r="G285" s="9" t="s">
        <v>33</v>
      </c>
      <c r="H285" s="31">
        <v>77</v>
      </c>
      <c r="I285" s="4" t="e">
        <v>#VALUE!</v>
      </c>
    </row>
    <row r="286" spans="1:9" x14ac:dyDescent="0.25">
      <c r="A286" s="13">
        <v>1771000750</v>
      </c>
      <c r="B286" s="14" t="s">
        <v>288</v>
      </c>
      <c r="C286" s="15" t="s">
        <v>51</v>
      </c>
      <c r="D286" s="15">
        <v>77</v>
      </c>
      <c r="E286" s="16" t="s">
        <v>287</v>
      </c>
      <c r="F286" s="17">
        <v>-626.01797999999997</v>
      </c>
      <c r="G286" s="18">
        <v>-500</v>
      </c>
      <c r="H286" s="19">
        <v>-746.94</v>
      </c>
      <c r="I286" s="4">
        <v>-1246.94</v>
      </c>
    </row>
    <row r="287" spans="1:9" x14ac:dyDescent="0.25">
      <c r="A287" s="13">
        <v>1775000830</v>
      </c>
      <c r="B287" s="14" t="s">
        <v>289</v>
      </c>
      <c r="C287" s="15" t="s">
        <v>51</v>
      </c>
      <c r="D287" s="15">
        <v>77</v>
      </c>
      <c r="E287" s="16" t="s">
        <v>287</v>
      </c>
      <c r="F287" s="17">
        <v>-65</v>
      </c>
      <c r="G287" s="18">
        <v>-40</v>
      </c>
      <c r="H287" s="19">
        <v>-40</v>
      </c>
      <c r="I287" s="4">
        <v>-80</v>
      </c>
    </row>
    <row r="288" spans="1:9" x14ac:dyDescent="0.25">
      <c r="A288" s="20" t="s">
        <v>290</v>
      </c>
      <c r="B288" s="21"/>
      <c r="C288" s="22"/>
      <c r="D288" s="22"/>
      <c r="E288" s="21"/>
      <c r="F288" s="23">
        <v>-691.01797999999997</v>
      </c>
      <c r="G288" s="24">
        <v>-540</v>
      </c>
      <c r="H288" s="24">
        <v>-786.94</v>
      </c>
      <c r="I288" s="4">
        <v>-1326.94</v>
      </c>
    </row>
    <row r="289" spans="1:9" x14ac:dyDescent="0.25">
      <c r="A289" s="7" t="s">
        <v>291</v>
      </c>
      <c r="B289" s="8"/>
      <c r="C289" s="9" t="s">
        <v>10</v>
      </c>
      <c r="D289" s="8">
        <v>28</v>
      </c>
      <c r="E289" s="8"/>
      <c r="F289" s="8"/>
      <c r="G289" s="9" t="s">
        <v>33</v>
      </c>
      <c r="H289" s="31">
        <v>78</v>
      </c>
      <c r="I289" s="4" t="e">
        <v>#VALUE!</v>
      </c>
    </row>
    <row r="290" spans="1:9" x14ac:dyDescent="0.25">
      <c r="A290" s="13">
        <v>1281000290</v>
      </c>
      <c r="B290" s="14" t="s">
        <v>292</v>
      </c>
      <c r="C290" s="15" t="s">
        <v>12</v>
      </c>
      <c r="D290" s="15">
        <v>28</v>
      </c>
      <c r="E290" s="16" t="s">
        <v>291</v>
      </c>
      <c r="F290" s="17">
        <v>435.41942999999998</v>
      </c>
      <c r="G290" s="18">
        <v>550</v>
      </c>
      <c r="H290" s="19">
        <v>650</v>
      </c>
      <c r="I290" s="4">
        <v>1200</v>
      </c>
    </row>
    <row r="291" spans="1:9" x14ac:dyDescent="0.25">
      <c r="A291" s="13">
        <v>1281001290</v>
      </c>
      <c r="B291" s="14" t="s">
        <v>293</v>
      </c>
      <c r="C291" s="15" t="s">
        <v>12</v>
      </c>
      <c r="D291" s="15">
        <v>28</v>
      </c>
      <c r="E291" s="16" t="s">
        <v>291</v>
      </c>
      <c r="F291" s="17">
        <v>26.15794</v>
      </c>
      <c r="G291" s="18">
        <v>25</v>
      </c>
      <c r="H291" s="19">
        <v>25</v>
      </c>
      <c r="I291" s="4">
        <v>50</v>
      </c>
    </row>
    <row r="292" spans="1:9" x14ac:dyDescent="0.25">
      <c r="A292" s="13">
        <v>1281020290</v>
      </c>
      <c r="B292" s="14" t="s">
        <v>294</v>
      </c>
      <c r="C292" s="15" t="s">
        <v>12</v>
      </c>
      <c r="D292" s="15">
        <v>28</v>
      </c>
      <c r="E292" s="16" t="s">
        <v>291</v>
      </c>
      <c r="F292" s="17">
        <v>1.2539100000000001</v>
      </c>
      <c r="G292" s="18">
        <v>0</v>
      </c>
      <c r="H292" s="19">
        <v>0</v>
      </c>
      <c r="I292" s="4">
        <v>0</v>
      </c>
    </row>
    <row r="293" spans="1:9" x14ac:dyDescent="0.25">
      <c r="A293" s="13">
        <v>1282000220</v>
      </c>
      <c r="B293" s="14" t="s">
        <v>295</v>
      </c>
      <c r="C293" s="15" t="s">
        <v>12</v>
      </c>
      <c r="D293" s="15">
        <v>28</v>
      </c>
      <c r="E293" s="16" t="s">
        <v>291</v>
      </c>
      <c r="F293" s="17">
        <v>99.737750000000005</v>
      </c>
      <c r="G293" s="18">
        <v>150</v>
      </c>
      <c r="H293" s="19">
        <v>150</v>
      </c>
      <c r="I293" s="4">
        <v>300</v>
      </c>
    </row>
    <row r="294" spans="1:9" x14ac:dyDescent="0.25">
      <c r="A294" s="13">
        <v>1283000220</v>
      </c>
      <c r="B294" s="14" t="s">
        <v>296</v>
      </c>
      <c r="C294" s="15" t="s">
        <v>12</v>
      </c>
      <c r="D294" s="15">
        <v>28</v>
      </c>
      <c r="E294" s="16" t="s">
        <v>291</v>
      </c>
      <c r="F294" s="17">
        <v>343.73581999999999</v>
      </c>
      <c r="G294" s="18">
        <v>350</v>
      </c>
      <c r="H294" s="19">
        <v>350</v>
      </c>
      <c r="I294" s="4">
        <v>700</v>
      </c>
    </row>
    <row r="295" spans="1:9" x14ac:dyDescent="0.25">
      <c r="A295" s="13">
        <v>1283100220</v>
      </c>
      <c r="B295" s="14" t="s">
        <v>297</v>
      </c>
      <c r="C295" s="15" t="s">
        <v>12</v>
      </c>
      <c r="D295" s="15">
        <v>28</v>
      </c>
      <c r="E295" s="16" t="s">
        <v>291</v>
      </c>
      <c r="F295" s="17">
        <v>83.86</v>
      </c>
      <c r="G295" s="18">
        <v>85</v>
      </c>
      <c r="H295" s="19">
        <v>85</v>
      </c>
      <c r="I295" s="4">
        <v>170</v>
      </c>
    </row>
    <row r="296" spans="1:9" x14ac:dyDescent="0.25">
      <c r="A296" s="13">
        <v>1283200290</v>
      </c>
      <c r="B296" s="14" t="s">
        <v>298</v>
      </c>
      <c r="C296" s="15" t="s">
        <v>12</v>
      </c>
      <c r="D296" s="15">
        <v>28</v>
      </c>
      <c r="E296" s="16" t="s">
        <v>291</v>
      </c>
      <c r="F296" s="17">
        <v>825.59402999999998</v>
      </c>
      <c r="G296" s="18">
        <v>900</v>
      </c>
      <c r="H296" s="19">
        <v>900</v>
      </c>
      <c r="I296" s="4">
        <v>1800</v>
      </c>
    </row>
    <row r="297" spans="1:9" x14ac:dyDescent="0.25">
      <c r="A297" s="25" t="s">
        <v>49</v>
      </c>
      <c r="B297" s="26"/>
      <c r="C297" s="27"/>
      <c r="D297" s="27"/>
      <c r="E297" s="28"/>
      <c r="F297" s="29">
        <v>1815.7588799999999</v>
      </c>
      <c r="G297" s="30">
        <v>2060</v>
      </c>
      <c r="H297" s="30">
        <v>2160</v>
      </c>
      <c r="I297" s="4">
        <v>4220</v>
      </c>
    </row>
    <row r="298" spans="1:9" x14ac:dyDescent="0.25">
      <c r="A298" s="13">
        <v>1781000110</v>
      </c>
      <c r="B298" s="14" t="s">
        <v>299</v>
      </c>
      <c r="C298" s="15" t="s">
        <v>51</v>
      </c>
      <c r="D298" s="15">
        <v>78</v>
      </c>
      <c r="E298" s="16" t="s">
        <v>291</v>
      </c>
      <c r="F298" s="17">
        <v>-875.11916000000008</v>
      </c>
      <c r="G298" s="18">
        <v>-906.75400000000002</v>
      </c>
      <c r="H298" s="19">
        <v>-921.69005380999999</v>
      </c>
      <c r="I298" s="4">
        <v>-1828.44405381</v>
      </c>
    </row>
    <row r="299" spans="1:9" x14ac:dyDescent="0.25">
      <c r="A299" s="13">
        <v>1781000731</v>
      </c>
      <c r="B299" s="14" t="s">
        <v>300</v>
      </c>
      <c r="C299" s="15" t="s">
        <v>51</v>
      </c>
      <c r="D299" s="15">
        <v>78</v>
      </c>
      <c r="E299" s="16" t="s">
        <v>291</v>
      </c>
      <c r="F299" s="17">
        <v>-26.32339</v>
      </c>
      <c r="G299" s="18">
        <v>-2.5</v>
      </c>
      <c r="H299" s="19">
        <v>-5</v>
      </c>
      <c r="I299" s="4">
        <v>-7.5</v>
      </c>
    </row>
    <row r="300" spans="1:9" x14ac:dyDescent="0.25">
      <c r="A300" s="13">
        <v>1783000750</v>
      </c>
      <c r="B300" s="14" t="s">
        <v>301</v>
      </c>
      <c r="C300" s="15" t="s">
        <v>51</v>
      </c>
      <c r="D300" s="15">
        <v>78</v>
      </c>
      <c r="E300" s="16" t="s">
        <v>291</v>
      </c>
      <c r="F300" s="17">
        <v>-9.9674800000000001</v>
      </c>
      <c r="G300" s="18">
        <v>-15</v>
      </c>
      <c r="H300" s="19">
        <v>0</v>
      </c>
    </row>
    <row r="301" spans="1:9" x14ac:dyDescent="0.25">
      <c r="A301" s="13">
        <v>1781000732</v>
      </c>
      <c r="B301" s="14" t="s">
        <v>302</v>
      </c>
      <c r="C301" s="15" t="s">
        <v>51</v>
      </c>
      <c r="D301" s="15">
        <v>78</v>
      </c>
      <c r="E301" s="16" t="s">
        <v>291</v>
      </c>
      <c r="F301" s="17">
        <v>-3.1469999999999998</v>
      </c>
      <c r="G301" s="18">
        <v>-5</v>
      </c>
      <c r="H301" s="19">
        <v>-2</v>
      </c>
      <c r="I301" s="4">
        <v>-7</v>
      </c>
    </row>
    <row r="302" spans="1:9" x14ac:dyDescent="0.25">
      <c r="A302" s="13">
        <v>1781000733</v>
      </c>
      <c r="B302" s="14" t="s">
        <v>303</v>
      </c>
      <c r="C302" s="15" t="s">
        <v>51</v>
      </c>
      <c r="D302" s="15">
        <v>78</v>
      </c>
      <c r="E302" s="16" t="s">
        <v>291</v>
      </c>
      <c r="F302" s="17">
        <v>-3.10866</v>
      </c>
      <c r="G302" s="18">
        <v>-4</v>
      </c>
      <c r="H302" s="19">
        <v>-2</v>
      </c>
      <c r="I302" s="4">
        <v>-6</v>
      </c>
    </row>
    <row r="303" spans="1:9" x14ac:dyDescent="0.25">
      <c r="A303" s="13">
        <v>1781000734</v>
      </c>
      <c r="B303" s="14" t="s">
        <v>304</v>
      </c>
      <c r="C303" s="15" t="s">
        <v>51</v>
      </c>
      <c r="D303" s="15">
        <v>78</v>
      </c>
      <c r="E303" s="16" t="s">
        <v>291</v>
      </c>
      <c r="F303" s="17">
        <v>-47.870699999999999</v>
      </c>
      <c r="G303" s="18">
        <v>-48</v>
      </c>
      <c r="H303" s="19">
        <v>-70.400000000000006</v>
      </c>
      <c r="I303" s="4">
        <v>-118.4</v>
      </c>
    </row>
    <row r="304" spans="1:9" x14ac:dyDescent="0.25">
      <c r="A304" s="13">
        <v>1781000780</v>
      </c>
      <c r="B304" s="14" t="s">
        <v>305</v>
      </c>
      <c r="C304" s="15" t="s">
        <v>51</v>
      </c>
      <c r="D304" s="15">
        <v>78</v>
      </c>
      <c r="E304" s="16" t="s">
        <v>291</v>
      </c>
      <c r="F304" s="17">
        <v>-27.355630000000001</v>
      </c>
      <c r="G304" s="18">
        <v>-35</v>
      </c>
      <c r="H304" s="19">
        <v>-48.851999999999997</v>
      </c>
      <c r="I304" s="4">
        <v>-83.852000000000004</v>
      </c>
    </row>
    <row r="305" spans="1:9" x14ac:dyDescent="0.25">
      <c r="A305" s="13">
        <v>1783000780</v>
      </c>
      <c r="B305" s="14" t="s">
        <v>306</v>
      </c>
      <c r="C305" s="15" t="s">
        <v>51</v>
      </c>
      <c r="D305" s="15">
        <v>78</v>
      </c>
      <c r="E305" s="16" t="s">
        <v>291</v>
      </c>
      <c r="F305" s="17">
        <v>-44.414999999999999</v>
      </c>
      <c r="G305" s="18">
        <v>-50</v>
      </c>
      <c r="H305" s="19">
        <v>-61.870826666666673</v>
      </c>
      <c r="I305" s="4">
        <v>-111.87082666666667</v>
      </c>
    </row>
    <row r="306" spans="1:9" x14ac:dyDescent="0.25">
      <c r="A306" s="13">
        <v>1783001750</v>
      </c>
      <c r="B306" s="14" t="s">
        <v>307</v>
      </c>
      <c r="C306" s="15" t="s">
        <v>51</v>
      </c>
      <c r="D306" s="15">
        <v>78</v>
      </c>
      <c r="E306" s="16" t="s">
        <v>291</v>
      </c>
      <c r="F306" s="17">
        <v>-389.19200000000001</v>
      </c>
      <c r="G306" s="18">
        <v>-450</v>
      </c>
      <c r="H306" s="19">
        <v>-47.17733333333333</v>
      </c>
      <c r="I306" s="4">
        <v>-497.17733333333331</v>
      </c>
    </row>
    <row r="307" spans="1:9" x14ac:dyDescent="0.25">
      <c r="A307" s="25" t="s">
        <v>93</v>
      </c>
      <c r="B307" s="26"/>
      <c r="C307" s="27"/>
      <c r="D307" s="27"/>
      <c r="E307" s="28"/>
      <c r="F307" s="29">
        <v>-1426.4990200000002</v>
      </c>
      <c r="G307" s="30">
        <v>-1516.2539999999999</v>
      </c>
      <c r="H307" s="30">
        <v>-1158.9902138100001</v>
      </c>
      <c r="I307" s="4">
        <v>-2675.24421381</v>
      </c>
    </row>
    <row r="308" spans="1:9" x14ac:dyDescent="0.25">
      <c r="A308" s="20" t="s">
        <v>308</v>
      </c>
      <c r="B308" s="21"/>
      <c r="C308" s="22"/>
      <c r="D308" s="22"/>
      <c r="E308" s="21"/>
      <c r="F308" s="23">
        <v>389.25985999999966</v>
      </c>
      <c r="G308" s="24">
        <v>543.74600000000009</v>
      </c>
      <c r="H308" s="24">
        <v>1001.0097861899999</v>
      </c>
      <c r="I308" s="4">
        <v>1544.75578619</v>
      </c>
    </row>
    <row r="309" spans="1:9" x14ac:dyDescent="0.25">
      <c r="A309" s="7" t="s">
        <v>309</v>
      </c>
      <c r="B309" s="8"/>
      <c r="C309" s="9" t="s">
        <v>10</v>
      </c>
      <c r="D309" s="8">
        <v>31</v>
      </c>
      <c r="E309" s="8"/>
      <c r="F309" s="8"/>
      <c r="G309" s="9" t="s">
        <v>33</v>
      </c>
      <c r="H309" s="31">
        <v>81</v>
      </c>
      <c r="I309" s="4" t="e">
        <v>#VALUE!</v>
      </c>
    </row>
    <row r="310" spans="1:9" x14ac:dyDescent="0.25">
      <c r="A310" s="13">
        <v>1311000920</v>
      </c>
      <c r="B310" s="14" t="s">
        <v>310</v>
      </c>
      <c r="C310" s="15" t="s">
        <v>12</v>
      </c>
      <c r="D310" s="15">
        <v>31</v>
      </c>
      <c r="E310" s="16" t="s">
        <v>309</v>
      </c>
      <c r="F310" s="17">
        <v>548.54108999999994</v>
      </c>
      <c r="G310" s="18">
        <v>684.39599999999996</v>
      </c>
      <c r="H310" s="19">
        <v>319</v>
      </c>
      <c r="I310" s="4">
        <v>1003.396</v>
      </c>
    </row>
    <row r="311" spans="1:9" x14ac:dyDescent="0.25">
      <c r="A311" s="13">
        <v>1317100420</v>
      </c>
      <c r="B311" s="14" t="s">
        <v>311</v>
      </c>
      <c r="C311" s="15" t="s">
        <v>12</v>
      </c>
      <c r="D311" s="15">
        <v>31</v>
      </c>
      <c r="E311" s="16" t="s">
        <v>309</v>
      </c>
      <c r="F311" s="17">
        <v>18.672669999999997</v>
      </c>
      <c r="G311" s="18">
        <v>0</v>
      </c>
      <c r="H311" s="19">
        <v>0</v>
      </c>
    </row>
    <row r="312" spans="1:9" x14ac:dyDescent="0.25">
      <c r="A312" s="13">
        <v>1311001290</v>
      </c>
      <c r="B312" s="14" t="s">
        <v>312</v>
      </c>
      <c r="C312" s="15" t="s">
        <v>12</v>
      </c>
      <c r="D312" s="15">
        <v>31</v>
      </c>
      <c r="E312" s="16" t="s">
        <v>309</v>
      </c>
      <c r="F312" s="17">
        <v>29.437999999999999</v>
      </c>
      <c r="G312" s="18">
        <v>0</v>
      </c>
      <c r="H312" s="19">
        <v>21</v>
      </c>
      <c r="I312" s="4">
        <v>21</v>
      </c>
    </row>
    <row r="313" spans="1:9" x14ac:dyDescent="0.25">
      <c r="A313" s="13">
        <v>1311001920</v>
      </c>
      <c r="B313" s="14" t="s">
        <v>313</v>
      </c>
      <c r="C313" s="15" t="s">
        <v>12</v>
      </c>
      <c r="D313" s="15">
        <v>31</v>
      </c>
      <c r="E313" s="16" t="s">
        <v>309</v>
      </c>
      <c r="F313" s="17">
        <v>154.7748</v>
      </c>
      <c r="G313" s="18">
        <v>100</v>
      </c>
      <c r="H313" s="19">
        <v>158.4</v>
      </c>
      <c r="I313" s="4">
        <v>258.39999999999998</v>
      </c>
    </row>
    <row r="314" spans="1:9" x14ac:dyDescent="0.25">
      <c r="A314" s="13">
        <v>1311001990</v>
      </c>
      <c r="B314" s="14" t="s">
        <v>314</v>
      </c>
      <c r="C314" s="15" t="s">
        <v>12</v>
      </c>
      <c r="D314" s="15">
        <v>31</v>
      </c>
      <c r="E314" s="16" t="s">
        <v>309</v>
      </c>
      <c r="F314" s="17">
        <v>448.86200000000002</v>
      </c>
      <c r="G314" s="18">
        <v>500</v>
      </c>
      <c r="H314" s="19">
        <v>300</v>
      </c>
      <c r="I314" s="4">
        <v>800</v>
      </c>
    </row>
    <row r="315" spans="1:9" x14ac:dyDescent="0.25">
      <c r="A315" s="13">
        <v>1311002920</v>
      </c>
      <c r="B315" s="14" t="s">
        <v>315</v>
      </c>
      <c r="C315" s="15" t="s">
        <v>12</v>
      </c>
      <c r="D315" s="15">
        <v>31</v>
      </c>
      <c r="E315" s="16" t="s">
        <v>309</v>
      </c>
      <c r="F315" s="17">
        <v>45.256999999999998</v>
      </c>
      <c r="G315" s="18">
        <v>27</v>
      </c>
      <c r="H315" s="19">
        <v>45.6</v>
      </c>
      <c r="I315" s="4">
        <v>72.599999999999994</v>
      </c>
    </row>
    <row r="316" spans="1:9" x14ac:dyDescent="0.25">
      <c r="A316" s="13">
        <v>1311005920</v>
      </c>
      <c r="B316" s="14" t="s">
        <v>316</v>
      </c>
      <c r="C316" s="15" t="s">
        <v>12</v>
      </c>
      <c r="D316" s="15">
        <v>31</v>
      </c>
      <c r="E316" s="16" t="s">
        <v>309</v>
      </c>
      <c r="F316" s="17">
        <v>168.09298000000001</v>
      </c>
      <c r="G316" s="18">
        <v>100.5</v>
      </c>
      <c r="H316" s="19">
        <v>168</v>
      </c>
      <c r="I316" s="4">
        <v>268.5</v>
      </c>
    </row>
    <row r="317" spans="1:9" x14ac:dyDescent="0.25">
      <c r="A317" s="13">
        <v>1311081920</v>
      </c>
      <c r="B317" s="14" t="s">
        <v>317</v>
      </c>
      <c r="C317" s="15" t="s">
        <v>12</v>
      </c>
      <c r="D317" s="15">
        <v>31</v>
      </c>
      <c r="E317" s="16" t="s">
        <v>309</v>
      </c>
      <c r="F317" s="17">
        <v>0</v>
      </c>
      <c r="G317" s="18">
        <v>0</v>
      </c>
      <c r="H317" s="19">
        <v>16200</v>
      </c>
      <c r="I317" s="4">
        <v>16200</v>
      </c>
    </row>
    <row r="318" spans="1:9" x14ac:dyDescent="0.25">
      <c r="A318" s="13">
        <v>1312200920</v>
      </c>
      <c r="B318" s="14" t="s">
        <v>318</v>
      </c>
      <c r="C318" s="15" t="s">
        <v>12</v>
      </c>
      <c r="D318" s="15">
        <v>31</v>
      </c>
      <c r="E318" s="16" t="s">
        <v>309</v>
      </c>
      <c r="F318" s="17">
        <v>1898.38374</v>
      </c>
      <c r="G318" s="18">
        <v>1717.0219999999999</v>
      </c>
      <c r="H318" s="19">
        <v>2641.18</v>
      </c>
      <c r="I318" s="4">
        <v>4358.2019999999993</v>
      </c>
    </row>
    <row r="319" spans="1:9" x14ac:dyDescent="0.25">
      <c r="A319" s="13">
        <v>1312212920</v>
      </c>
      <c r="B319" s="14" t="s">
        <v>319</v>
      </c>
      <c r="C319" s="15" t="s">
        <v>12</v>
      </c>
      <c r="D319" s="15">
        <v>31</v>
      </c>
      <c r="E319" s="16" t="s">
        <v>309</v>
      </c>
      <c r="F319" s="17">
        <v>97.442800000000005</v>
      </c>
      <c r="G319" s="18">
        <v>58</v>
      </c>
      <c r="H319" s="19">
        <v>56</v>
      </c>
      <c r="I319" s="4">
        <v>114</v>
      </c>
    </row>
    <row r="320" spans="1:9" x14ac:dyDescent="0.25">
      <c r="A320" s="13">
        <v>1312224410</v>
      </c>
      <c r="B320" s="14" t="s">
        <v>320</v>
      </c>
      <c r="C320" s="15" t="s">
        <v>12</v>
      </c>
      <c r="D320" s="15">
        <v>31</v>
      </c>
      <c r="E320" s="16" t="s">
        <v>309</v>
      </c>
      <c r="F320" s="17">
        <v>106.72081</v>
      </c>
      <c r="G320" s="18">
        <v>100.52</v>
      </c>
      <c r="H320" s="19">
        <v>0</v>
      </c>
      <c r="I320" s="4">
        <v>100.52</v>
      </c>
    </row>
    <row r="321" spans="1:9" x14ac:dyDescent="0.25">
      <c r="A321" s="13">
        <v>1312224910</v>
      </c>
      <c r="B321" s="14" t="s">
        <v>321</v>
      </c>
      <c r="C321" s="15" t="s">
        <v>12</v>
      </c>
      <c r="D321" s="15">
        <v>31</v>
      </c>
      <c r="E321" s="16" t="s">
        <v>309</v>
      </c>
      <c r="F321" s="17">
        <v>0</v>
      </c>
      <c r="G321" s="18">
        <v>50</v>
      </c>
      <c r="H321" s="19">
        <v>45</v>
      </c>
      <c r="I321" s="4">
        <v>95</v>
      </c>
    </row>
    <row r="322" spans="1:9" x14ac:dyDescent="0.25">
      <c r="A322" s="13">
        <v>1312300920</v>
      </c>
      <c r="B322" s="14" t="s">
        <v>322</v>
      </c>
      <c r="C322" s="15" t="s">
        <v>12</v>
      </c>
      <c r="D322" s="15">
        <v>31</v>
      </c>
      <c r="E322" s="16" t="s">
        <v>309</v>
      </c>
      <c r="F322" s="17">
        <v>5775.9926999999998</v>
      </c>
      <c r="G322" s="18">
        <v>4702.777</v>
      </c>
      <c r="H322" s="19">
        <v>4848.7093580000001</v>
      </c>
      <c r="I322" s="4">
        <v>9551.4863580000001</v>
      </c>
    </row>
    <row r="323" spans="1:9" x14ac:dyDescent="0.25">
      <c r="A323" s="13">
        <v>1312320410</v>
      </c>
      <c r="B323" s="14" t="s">
        <v>323</v>
      </c>
      <c r="C323" s="15" t="s">
        <v>12</v>
      </c>
      <c r="D323" s="15">
        <v>31</v>
      </c>
      <c r="E323" s="16" t="s">
        <v>309</v>
      </c>
      <c r="F323" s="17">
        <v>17.155279999999998</v>
      </c>
      <c r="G323" s="18">
        <v>0</v>
      </c>
      <c r="H323" s="19">
        <v>0</v>
      </c>
      <c r="I323" s="4">
        <v>0</v>
      </c>
    </row>
    <row r="324" spans="1:9" x14ac:dyDescent="0.25">
      <c r="A324" s="13">
        <v>1312400920</v>
      </c>
      <c r="B324" s="14" t="s">
        <v>324</v>
      </c>
      <c r="C324" s="15" t="s">
        <v>12</v>
      </c>
      <c r="D324" s="15">
        <v>31</v>
      </c>
      <c r="E324" s="16" t="s">
        <v>309</v>
      </c>
      <c r="F324" s="17">
        <v>89.742130000000003</v>
      </c>
      <c r="G324" s="18">
        <v>132.185</v>
      </c>
      <c r="H324" s="19">
        <v>113.8258</v>
      </c>
      <c r="I324" s="4">
        <v>246.01080000000002</v>
      </c>
    </row>
    <row r="325" spans="1:9" x14ac:dyDescent="0.25">
      <c r="A325" s="13">
        <v>1312410920</v>
      </c>
      <c r="B325" s="14" t="s">
        <v>325</v>
      </c>
      <c r="C325" s="15" t="s">
        <v>12</v>
      </c>
      <c r="D325" s="15">
        <v>31</v>
      </c>
      <c r="E325" s="16" t="s">
        <v>309</v>
      </c>
      <c r="F325" s="17">
        <v>3289.0326400000004</v>
      </c>
      <c r="G325" s="18">
        <v>3380</v>
      </c>
      <c r="H325" s="19">
        <v>4581</v>
      </c>
      <c r="I325" s="4">
        <v>7961</v>
      </c>
    </row>
    <row r="326" spans="1:9" x14ac:dyDescent="0.25">
      <c r="A326" s="13">
        <v>1312420920</v>
      </c>
      <c r="B326" s="14" t="s">
        <v>326</v>
      </c>
      <c r="C326" s="15" t="s">
        <v>12</v>
      </c>
      <c r="D326" s="15">
        <v>31</v>
      </c>
      <c r="E326" s="16" t="s">
        <v>309</v>
      </c>
      <c r="F326" s="17">
        <v>889.66890000000001</v>
      </c>
      <c r="G326" s="18">
        <v>890.56600000000003</v>
      </c>
      <c r="H326" s="19">
        <v>1107</v>
      </c>
      <c r="I326" s="4">
        <v>1997.566</v>
      </c>
    </row>
    <row r="327" spans="1:9" x14ac:dyDescent="0.25">
      <c r="A327" s="13">
        <v>1312800920</v>
      </c>
      <c r="B327" s="14" t="s">
        <v>327</v>
      </c>
      <c r="C327" s="15" t="s">
        <v>12</v>
      </c>
      <c r="D327" s="15">
        <v>31</v>
      </c>
      <c r="E327" s="16" t="s">
        <v>309</v>
      </c>
      <c r="F327" s="17">
        <v>536.67701</v>
      </c>
      <c r="G327" s="18">
        <v>1421.6849999999999</v>
      </c>
      <c r="H327" s="19">
        <v>1878</v>
      </c>
      <c r="I327" s="4">
        <v>3299.6849999999999</v>
      </c>
    </row>
    <row r="328" spans="1:9" x14ac:dyDescent="0.25">
      <c r="A328" s="13">
        <v>1312820410</v>
      </c>
      <c r="B328" s="14" t="s">
        <v>328</v>
      </c>
      <c r="C328" s="15" t="s">
        <v>12</v>
      </c>
      <c r="D328" s="15">
        <v>31</v>
      </c>
      <c r="E328" s="16" t="s">
        <v>309</v>
      </c>
      <c r="F328" s="17">
        <v>2.5063200000000001</v>
      </c>
      <c r="G328" s="18">
        <v>0</v>
      </c>
      <c r="H328" s="19">
        <v>9.7733333333333325E-2</v>
      </c>
      <c r="I328" s="4">
        <v>9.7733333333333325E-2</v>
      </c>
    </row>
    <row r="329" spans="1:9" x14ac:dyDescent="0.25">
      <c r="A329" s="13">
        <v>1312900420</v>
      </c>
      <c r="B329" s="14" t="s">
        <v>329</v>
      </c>
      <c r="C329" s="15" t="s">
        <v>12</v>
      </c>
      <c r="D329" s="15">
        <v>31</v>
      </c>
      <c r="E329" s="16" t="s">
        <v>309</v>
      </c>
      <c r="F329" s="17">
        <v>17.872</v>
      </c>
      <c r="G329" s="18">
        <v>19.190000000000001</v>
      </c>
      <c r="H329" s="19">
        <v>28.84</v>
      </c>
      <c r="I329" s="4">
        <v>48.03</v>
      </c>
    </row>
    <row r="330" spans="1:9" x14ac:dyDescent="0.25">
      <c r="A330" s="13">
        <v>1312900990</v>
      </c>
      <c r="B330" s="14" t="s">
        <v>330</v>
      </c>
      <c r="C330" s="15" t="s">
        <v>12</v>
      </c>
      <c r="D330" s="15">
        <v>31</v>
      </c>
      <c r="E330" s="16" t="s">
        <v>309</v>
      </c>
      <c r="F330" s="17">
        <v>1326.2059999999999</v>
      </c>
      <c r="G330" s="18">
        <v>1522.8</v>
      </c>
      <c r="H330" s="19">
        <v>2486.4</v>
      </c>
      <c r="I330" s="4">
        <v>4009.2</v>
      </c>
    </row>
    <row r="331" spans="1:9" x14ac:dyDescent="0.25">
      <c r="A331" s="13">
        <v>1313200410</v>
      </c>
      <c r="B331" s="14" t="s">
        <v>331</v>
      </c>
      <c r="C331" s="15" t="s">
        <v>12</v>
      </c>
      <c r="D331" s="15">
        <v>31</v>
      </c>
      <c r="E331" s="16" t="s">
        <v>309</v>
      </c>
      <c r="F331" s="17">
        <v>0</v>
      </c>
      <c r="G331" s="18">
        <v>0</v>
      </c>
      <c r="H331" s="19">
        <v>0</v>
      </c>
      <c r="I331" s="4">
        <v>0</v>
      </c>
    </row>
    <row r="332" spans="1:9" x14ac:dyDescent="0.25">
      <c r="A332" s="13">
        <v>1313200920</v>
      </c>
      <c r="B332" s="14" t="s">
        <v>332</v>
      </c>
      <c r="C332" s="15" t="s">
        <v>12</v>
      </c>
      <c r="D332" s="15">
        <v>31</v>
      </c>
      <c r="E332" s="16" t="s">
        <v>309</v>
      </c>
      <c r="F332" s="17">
        <v>2255.6692699999999</v>
      </c>
      <c r="G332" s="18">
        <v>2140.7840000000001</v>
      </c>
      <c r="H332" s="19">
        <v>2108</v>
      </c>
      <c r="I332" s="4">
        <v>4248.7839999999997</v>
      </c>
    </row>
    <row r="333" spans="1:9" x14ac:dyDescent="0.25">
      <c r="A333" s="13">
        <v>1313201410</v>
      </c>
      <c r="B333" s="14" t="s">
        <v>333</v>
      </c>
      <c r="C333" s="15" t="s">
        <v>12</v>
      </c>
      <c r="D333" s="15">
        <v>31</v>
      </c>
      <c r="E333" s="16" t="s">
        <v>309</v>
      </c>
      <c r="F333" s="17">
        <v>174.2636</v>
      </c>
      <c r="G333" s="18">
        <v>194.96</v>
      </c>
      <c r="H333" s="19">
        <v>101.43</v>
      </c>
      <c r="I333" s="4">
        <v>296.39</v>
      </c>
    </row>
    <row r="334" spans="1:9" x14ac:dyDescent="0.25">
      <c r="A334" s="13">
        <v>1313201920</v>
      </c>
      <c r="B334" s="14" t="s">
        <v>334</v>
      </c>
      <c r="C334" s="15" t="s">
        <v>12</v>
      </c>
      <c r="D334" s="15">
        <v>31</v>
      </c>
      <c r="E334" s="16" t="s">
        <v>309</v>
      </c>
      <c r="F334" s="17">
        <v>10975.26107</v>
      </c>
      <c r="G334" s="18">
        <v>10868.726000000001</v>
      </c>
      <c r="H334" s="19">
        <v>18502.88708</v>
      </c>
      <c r="I334" s="4">
        <v>29371.613080000003</v>
      </c>
    </row>
    <row r="335" spans="1:9" x14ac:dyDescent="0.25">
      <c r="A335" s="13">
        <v>1313202410</v>
      </c>
      <c r="B335" s="14" t="s">
        <v>335</v>
      </c>
      <c r="C335" s="15" t="s">
        <v>12</v>
      </c>
      <c r="D335" s="15">
        <v>31</v>
      </c>
      <c r="E335" s="16" t="s">
        <v>309</v>
      </c>
      <c r="F335" s="17">
        <v>7.35304</v>
      </c>
      <c r="G335" s="18">
        <v>175</v>
      </c>
      <c r="H335" s="19">
        <v>0</v>
      </c>
      <c r="I335" s="4">
        <v>175</v>
      </c>
    </row>
    <row r="336" spans="1:9" x14ac:dyDescent="0.25">
      <c r="A336" s="13">
        <v>1313202690</v>
      </c>
      <c r="B336" s="14" t="s">
        <v>336</v>
      </c>
      <c r="C336" s="15" t="s">
        <v>12</v>
      </c>
      <c r="D336" s="15">
        <v>31</v>
      </c>
      <c r="E336" s="16" t="s">
        <v>309</v>
      </c>
      <c r="F336" s="17">
        <v>78.825620000000001</v>
      </c>
      <c r="G336" s="18">
        <v>85</v>
      </c>
      <c r="H336" s="19">
        <v>129.07078666666666</v>
      </c>
      <c r="I336" s="4">
        <v>214.07078666666666</v>
      </c>
    </row>
    <row r="337" spans="1:9" x14ac:dyDescent="0.25">
      <c r="A337" s="13">
        <v>1313210640</v>
      </c>
      <c r="B337" s="14" t="s">
        <v>337</v>
      </c>
      <c r="C337" s="15" t="s">
        <v>12</v>
      </c>
      <c r="D337" s="15">
        <v>31</v>
      </c>
      <c r="E337" s="16" t="s">
        <v>309</v>
      </c>
      <c r="F337" s="17">
        <v>0</v>
      </c>
      <c r="G337" s="18">
        <v>7.2</v>
      </c>
      <c r="H337" s="19">
        <v>30.4</v>
      </c>
      <c r="I337" s="4">
        <v>37.6</v>
      </c>
    </row>
    <row r="338" spans="1:9" x14ac:dyDescent="0.25">
      <c r="A338" s="13">
        <v>1313210920</v>
      </c>
      <c r="B338" s="14" t="s">
        <v>338</v>
      </c>
      <c r="C338" s="15" t="s">
        <v>12</v>
      </c>
      <c r="D338" s="15">
        <v>31</v>
      </c>
      <c r="E338" s="16" t="s">
        <v>309</v>
      </c>
      <c r="F338" s="17">
        <v>1400.6461299999999</v>
      </c>
      <c r="G338" s="18">
        <v>1271.0999999999999</v>
      </c>
      <c r="H338" s="19">
        <v>1348.8520000000001</v>
      </c>
      <c r="I338" s="4">
        <v>2619.9520000000002</v>
      </c>
    </row>
    <row r="339" spans="1:9" x14ac:dyDescent="0.25">
      <c r="A339" s="13">
        <v>1313211920</v>
      </c>
      <c r="B339" s="14" t="s">
        <v>339</v>
      </c>
      <c r="C339" s="15" t="s">
        <v>12</v>
      </c>
      <c r="D339" s="15">
        <v>31</v>
      </c>
      <c r="E339" s="16" t="s">
        <v>309</v>
      </c>
      <c r="F339" s="17">
        <v>2361.87</v>
      </c>
      <c r="G339" s="18">
        <v>2361.87</v>
      </c>
      <c r="H339" s="19">
        <v>2363</v>
      </c>
      <c r="I339" s="4">
        <v>4724.87</v>
      </c>
    </row>
    <row r="340" spans="1:9" x14ac:dyDescent="0.25">
      <c r="A340" s="13">
        <v>1313214410</v>
      </c>
      <c r="B340" s="14" t="s">
        <v>340</v>
      </c>
      <c r="C340" s="15" t="s">
        <v>12</v>
      </c>
      <c r="D340" s="15">
        <v>31</v>
      </c>
      <c r="E340" s="16" t="s">
        <v>309</v>
      </c>
      <c r="F340" s="17">
        <v>0</v>
      </c>
      <c r="G340" s="18">
        <v>0</v>
      </c>
      <c r="H340" s="19">
        <v>24.25</v>
      </c>
      <c r="I340" s="4">
        <v>24.25</v>
      </c>
    </row>
    <row r="341" spans="1:9" x14ac:dyDescent="0.25">
      <c r="A341" s="13">
        <v>1313215410</v>
      </c>
      <c r="B341" s="14" t="s">
        <v>341</v>
      </c>
      <c r="C341" s="15" t="s">
        <v>12</v>
      </c>
      <c r="D341" s="15">
        <v>31</v>
      </c>
      <c r="E341" s="16" t="s">
        <v>309</v>
      </c>
      <c r="F341" s="17">
        <v>0</v>
      </c>
      <c r="G341" s="18">
        <v>0</v>
      </c>
      <c r="H341" s="19">
        <v>48</v>
      </c>
      <c r="I341" s="4">
        <v>48</v>
      </c>
    </row>
    <row r="342" spans="1:9" x14ac:dyDescent="0.25">
      <c r="A342" s="13">
        <v>1313220410</v>
      </c>
      <c r="B342" s="14" t="s">
        <v>342</v>
      </c>
      <c r="C342" s="15" t="s">
        <v>12</v>
      </c>
      <c r="D342" s="15">
        <v>31</v>
      </c>
      <c r="E342" s="16" t="s">
        <v>309</v>
      </c>
      <c r="F342" s="17">
        <v>0</v>
      </c>
      <c r="G342" s="18">
        <v>0</v>
      </c>
      <c r="H342" s="19">
        <v>0</v>
      </c>
      <c r="I342" s="4">
        <v>0</v>
      </c>
    </row>
    <row r="343" spans="1:9" x14ac:dyDescent="0.25">
      <c r="A343" s="13">
        <v>1313230410</v>
      </c>
      <c r="B343" s="14" t="s">
        <v>343</v>
      </c>
      <c r="C343" s="15" t="s">
        <v>12</v>
      </c>
      <c r="D343" s="15">
        <v>31</v>
      </c>
      <c r="E343" s="16" t="s">
        <v>309</v>
      </c>
      <c r="F343" s="17">
        <v>405.42685999999998</v>
      </c>
      <c r="G343" s="18">
        <v>398.52</v>
      </c>
      <c r="H343" s="19">
        <v>559.4208000000001</v>
      </c>
      <c r="I343" s="4">
        <v>957.94080000000008</v>
      </c>
    </row>
    <row r="344" spans="1:9" x14ac:dyDescent="0.25">
      <c r="A344" s="13">
        <v>1313230420</v>
      </c>
      <c r="B344" s="14" t="s">
        <v>344</v>
      </c>
      <c r="C344" s="15" t="s">
        <v>12</v>
      </c>
      <c r="D344" s="15">
        <v>31</v>
      </c>
      <c r="E344" s="16" t="s">
        <v>309</v>
      </c>
      <c r="F344" s="17">
        <v>50.260550000000002</v>
      </c>
      <c r="G344" s="18">
        <v>55.93</v>
      </c>
      <c r="H344" s="19">
        <v>67</v>
      </c>
      <c r="I344" s="4">
        <v>122.93</v>
      </c>
    </row>
    <row r="345" spans="1:9" x14ac:dyDescent="0.25">
      <c r="A345" s="13">
        <v>1313230920</v>
      </c>
      <c r="B345" s="14" t="s">
        <v>345</v>
      </c>
      <c r="C345" s="15" t="s">
        <v>12</v>
      </c>
      <c r="D345" s="15">
        <v>31</v>
      </c>
      <c r="E345" s="16" t="s">
        <v>309</v>
      </c>
      <c r="F345" s="17">
        <v>455.17505</v>
      </c>
      <c r="G345" s="18">
        <v>437.9</v>
      </c>
      <c r="H345" s="19">
        <v>469</v>
      </c>
      <c r="I345" s="4">
        <v>906.9</v>
      </c>
    </row>
    <row r="346" spans="1:9" x14ac:dyDescent="0.25">
      <c r="A346" s="13">
        <v>1313230930</v>
      </c>
      <c r="B346" s="14" t="s">
        <v>344</v>
      </c>
      <c r="C346" s="15" t="s">
        <v>12</v>
      </c>
      <c r="D346" s="15">
        <v>31</v>
      </c>
      <c r="E346" s="16" t="s">
        <v>309</v>
      </c>
      <c r="F346" s="17">
        <v>304.916</v>
      </c>
      <c r="G346" s="18">
        <v>284.7</v>
      </c>
      <c r="H346" s="19">
        <v>305</v>
      </c>
      <c r="I346" s="4">
        <v>589.70000000000005</v>
      </c>
    </row>
    <row r="347" spans="1:9" x14ac:dyDescent="0.25">
      <c r="A347" s="13">
        <v>1313232920</v>
      </c>
      <c r="B347" s="14" t="s">
        <v>346</v>
      </c>
      <c r="C347" s="15" t="s">
        <v>12</v>
      </c>
      <c r="D347" s="15">
        <v>31</v>
      </c>
      <c r="E347" s="16" t="s">
        <v>309</v>
      </c>
      <c r="F347" s="17">
        <v>3072.4274300000002</v>
      </c>
      <c r="G347" s="18">
        <v>2800</v>
      </c>
      <c r="H347" s="19">
        <v>3571.5540000000001</v>
      </c>
      <c r="I347" s="4">
        <v>6371.5540000000001</v>
      </c>
    </row>
    <row r="348" spans="1:9" x14ac:dyDescent="0.25">
      <c r="A348" s="13">
        <v>1313241920</v>
      </c>
      <c r="B348" s="14" t="s">
        <v>347</v>
      </c>
      <c r="C348" s="15" t="s">
        <v>12</v>
      </c>
      <c r="D348" s="15">
        <v>31</v>
      </c>
      <c r="E348" s="16" t="s">
        <v>309</v>
      </c>
      <c r="F348" s="17">
        <v>127.3519</v>
      </c>
      <c r="G348" s="18">
        <v>233.60900000000001</v>
      </c>
      <c r="H348" s="19">
        <v>244.26</v>
      </c>
      <c r="I348" s="4">
        <v>477.86900000000003</v>
      </c>
    </row>
    <row r="349" spans="1:9" x14ac:dyDescent="0.25">
      <c r="A349" s="13">
        <v>1313242920</v>
      </c>
      <c r="B349" s="14" t="s">
        <v>348</v>
      </c>
      <c r="C349" s="15" t="s">
        <v>12</v>
      </c>
      <c r="D349" s="15">
        <v>31</v>
      </c>
      <c r="E349" s="16" t="s">
        <v>309</v>
      </c>
      <c r="F349" s="17">
        <v>552.81871999999998</v>
      </c>
      <c r="G349" s="18">
        <v>664.13199999999995</v>
      </c>
      <c r="H349" s="19">
        <v>768.18200000000002</v>
      </c>
      <c r="I349" s="4">
        <v>1432.3139999999999</v>
      </c>
    </row>
    <row r="350" spans="1:9" x14ac:dyDescent="0.25">
      <c r="A350" s="13">
        <v>1313243920</v>
      </c>
      <c r="B350" s="14" t="s">
        <v>349</v>
      </c>
      <c r="C350" s="15" t="s">
        <v>12</v>
      </c>
      <c r="D350" s="15">
        <v>31</v>
      </c>
      <c r="E350" s="16" t="s">
        <v>309</v>
      </c>
      <c r="F350" s="17">
        <v>56.028400000000005</v>
      </c>
      <c r="G350" s="18">
        <v>66</v>
      </c>
      <c r="H350" s="19">
        <v>60</v>
      </c>
      <c r="I350" s="4">
        <v>126</v>
      </c>
    </row>
    <row r="351" spans="1:9" x14ac:dyDescent="0.25">
      <c r="A351" s="13">
        <v>1313800920</v>
      </c>
      <c r="B351" s="14" t="s">
        <v>350</v>
      </c>
      <c r="C351" s="15" t="s">
        <v>12</v>
      </c>
      <c r="D351" s="15">
        <v>31</v>
      </c>
      <c r="E351" s="16" t="s">
        <v>309</v>
      </c>
      <c r="F351" s="17">
        <v>609.47597999999994</v>
      </c>
      <c r="G351" s="18">
        <v>1372.79</v>
      </c>
      <c r="H351" s="19">
        <v>1251.6500000000001</v>
      </c>
      <c r="I351" s="4">
        <v>2624.44</v>
      </c>
    </row>
    <row r="352" spans="1:9" x14ac:dyDescent="0.25">
      <c r="A352" s="13">
        <v>1314200290</v>
      </c>
      <c r="B352" s="14" t="s">
        <v>351</v>
      </c>
      <c r="C352" s="15" t="s">
        <v>12</v>
      </c>
      <c r="D352" s="15">
        <v>31</v>
      </c>
      <c r="E352" s="16" t="s">
        <v>309</v>
      </c>
      <c r="F352" s="17">
        <v>80</v>
      </c>
      <c r="G352" s="18">
        <v>80</v>
      </c>
      <c r="H352" s="19">
        <v>80</v>
      </c>
      <c r="I352" s="4">
        <v>160</v>
      </c>
    </row>
    <row r="353" spans="1:9" x14ac:dyDescent="0.25">
      <c r="A353" s="13">
        <v>1314200920</v>
      </c>
      <c r="B353" s="14" t="s">
        <v>352</v>
      </c>
      <c r="C353" s="15" t="s">
        <v>12</v>
      </c>
      <c r="D353" s="15">
        <v>31</v>
      </c>
      <c r="E353" s="16" t="s">
        <v>309</v>
      </c>
      <c r="F353" s="17">
        <v>650.9128199999999</v>
      </c>
      <c r="G353" s="18">
        <v>553.39200000000005</v>
      </c>
      <c r="H353" s="19">
        <v>0</v>
      </c>
      <c r="I353" s="4">
        <v>553.39200000000005</v>
      </c>
    </row>
    <row r="354" spans="1:9" x14ac:dyDescent="0.25">
      <c r="A354" s="13">
        <v>1317100920</v>
      </c>
      <c r="B354" s="14" t="s">
        <v>353</v>
      </c>
      <c r="C354" s="15" t="s">
        <v>12</v>
      </c>
      <c r="D354" s="15">
        <v>31</v>
      </c>
      <c r="E354" s="16" t="s">
        <v>309</v>
      </c>
      <c r="F354" s="17">
        <v>139.62434999999999</v>
      </c>
      <c r="G354" s="18">
        <v>158.48400000000001</v>
      </c>
      <c r="H354" s="19">
        <v>175</v>
      </c>
      <c r="I354" s="4">
        <v>333.48400000000004</v>
      </c>
    </row>
    <row r="355" spans="1:9" x14ac:dyDescent="0.25">
      <c r="A355" s="13">
        <v>1317100990</v>
      </c>
      <c r="B355" s="14" t="s">
        <v>354</v>
      </c>
      <c r="C355" s="15" t="s">
        <v>12</v>
      </c>
      <c r="D355" s="15">
        <v>31</v>
      </c>
      <c r="E355" s="16" t="s">
        <v>309</v>
      </c>
      <c r="F355" s="17">
        <v>1482.6569</v>
      </c>
      <c r="G355" s="18">
        <v>1598</v>
      </c>
      <c r="H355" s="19">
        <v>1540</v>
      </c>
      <c r="I355" s="4">
        <v>3138</v>
      </c>
    </row>
    <row r="356" spans="1:9" x14ac:dyDescent="0.25">
      <c r="A356" s="13">
        <v>1317200920</v>
      </c>
      <c r="B356" s="14" t="s">
        <v>355</v>
      </c>
      <c r="C356" s="15" t="s">
        <v>12</v>
      </c>
      <c r="D356" s="15">
        <v>31</v>
      </c>
      <c r="E356" s="16" t="s">
        <v>309</v>
      </c>
      <c r="F356" s="17">
        <v>0</v>
      </c>
      <c r="G356" s="18">
        <v>20</v>
      </c>
      <c r="H356" s="19">
        <v>14.5</v>
      </c>
      <c r="I356" s="4">
        <v>34.5</v>
      </c>
    </row>
    <row r="357" spans="1:9" x14ac:dyDescent="0.25">
      <c r="A357" s="13">
        <v>1317203920</v>
      </c>
      <c r="B357" s="14" t="s">
        <v>356</v>
      </c>
      <c r="C357" s="15" t="s">
        <v>12</v>
      </c>
      <c r="D357" s="15">
        <v>31</v>
      </c>
      <c r="E357" s="16" t="s">
        <v>309</v>
      </c>
      <c r="F357" s="17">
        <v>230.89607999999998</v>
      </c>
      <c r="G357" s="18">
        <v>230</v>
      </c>
      <c r="H357" s="19">
        <v>225</v>
      </c>
      <c r="I357" s="4">
        <v>455</v>
      </c>
    </row>
    <row r="358" spans="1:9" x14ac:dyDescent="0.25">
      <c r="A358" s="13">
        <v>1317300920</v>
      </c>
      <c r="B358" s="14" t="s">
        <v>357</v>
      </c>
      <c r="C358" s="15" t="s">
        <v>12</v>
      </c>
      <c r="D358" s="15">
        <v>31</v>
      </c>
      <c r="E358" s="16" t="s">
        <v>309</v>
      </c>
      <c r="F358" s="17">
        <v>385.77557999999999</v>
      </c>
      <c r="G358" s="18">
        <v>368.846</v>
      </c>
      <c r="H358" s="19">
        <v>460.29163200000005</v>
      </c>
      <c r="I358" s="4">
        <v>829.13763200000005</v>
      </c>
    </row>
    <row r="359" spans="1:9" x14ac:dyDescent="0.25">
      <c r="A359" s="13">
        <v>1317500410</v>
      </c>
      <c r="B359" s="14" t="s">
        <v>358</v>
      </c>
      <c r="C359" s="15" t="s">
        <v>12</v>
      </c>
      <c r="D359" s="15">
        <v>31</v>
      </c>
      <c r="E359" s="16" t="s">
        <v>309</v>
      </c>
      <c r="F359" s="17">
        <v>137.49992</v>
      </c>
      <c r="G359" s="18">
        <v>147</v>
      </c>
      <c r="H359" s="19">
        <v>155</v>
      </c>
      <c r="I359" s="4">
        <v>302</v>
      </c>
    </row>
    <row r="360" spans="1:9" x14ac:dyDescent="0.25">
      <c r="A360" s="13">
        <v>1317700920</v>
      </c>
      <c r="B360" s="14" t="s">
        <v>359</v>
      </c>
      <c r="C360" s="15" t="s">
        <v>12</v>
      </c>
      <c r="D360" s="15">
        <v>31</v>
      </c>
      <c r="E360" s="16" t="s">
        <v>309</v>
      </c>
      <c r="F360" s="17">
        <v>408.71429000000001</v>
      </c>
      <c r="G360" s="18">
        <v>408.60500000000002</v>
      </c>
      <c r="H360" s="19">
        <v>437.64974999999998</v>
      </c>
      <c r="I360" s="4">
        <v>846.25475000000006</v>
      </c>
    </row>
    <row r="361" spans="1:9" x14ac:dyDescent="0.25">
      <c r="A361" s="13">
        <v>1317800430</v>
      </c>
      <c r="B361" s="14" t="s">
        <v>360</v>
      </c>
      <c r="C361" s="15" t="s">
        <v>12</v>
      </c>
      <c r="D361" s="15">
        <v>31</v>
      </c>
      <c r="E361" s="16" t="s">
        <v>309</v>
      </c>
      <c r="F361" s="17">
        <v>79.78694999999999</v>
      </c>
      <c r="G361" s="18">
        <v>155</v>
      </c>
      <c r="H361" s="19">
        <v>127</v>
      </c>
      <c r="I361" s="4">
        <v>282</v>
      </c>
    </row>
    <row r="362" spans="1:9" x14ac:dyDescent="0.25">
      <c r="A362" s="13">
        <v>1317800920</v>
      </c>
      <c r="B362" s="14" t="s">
        <v>361</v>
      </c>
      <c r="C362" s="15" t="s">
        <v>12</v>
      </c>
      <c r="D362" s="15">
        <v>31</v>
      </c>
      <c r="E362" s="16" t="s">
        <v>309</v>
      </c>
      <c r="F362" s="17">
        <v>2756.0804800000001</v>
      </c>
      <c r="G362" s="18">
        <v>2869.03</v>
      </c>
      <c r="H362" s="19">
        <v>3902.2</v>
      </c>
      <c r="I362" s="4">
        <v>6771.23</v>
      </c>
    </row>
    <row r="363" spans="1:9" x14ac:dyDescent="0.25">
      <c r="A363" s="13">
        <v>1319000700</v>
      </c>
      <c r="B363" s="14" t="s">
        <v>362</v>
      </c>
      <c r="C363" s="15" t="s">
        <v>12</v>
      </c>
      <c r="D363" s="15">
        <v>31</v>
      </c>
      <c r="E363" s="16" t="s">
        <v>309</v>
      </c>
      <c r="F363" s="17">
        <v>580.84824000000003</v>
      </c>
      <c r="G363" s="18">
        <v>540</v>
      </c>
      <c r="H363" s="19">
        <v>598</v>
      </c>
      <c r="I363" s="4">
        <v>1138</v>
      </c>
    </row>
    <row r="364" spans="1:9" x14ac:dyDescent="0.25">
      <c r="A364" s="25" t="s">
        <v>49</v>
      </c>
      <c r="B364" s="26"/>
      <c r="C364" s="27"/>
      <c r="D364" s="27"/>
      <c r="E364" s="28"/>
      <c r="F364" s="29">
        <v>45281.604100000011</v>
      </c>
      <c r="G364" s="30">
        <v>45953.21899999999</v>
      </c>
      <c r="H364" s="30">
        <v>74664.650939999978</v>
      </c>
      <c r="I364" s="4">
        <v>120617.86993999998</v>
      </c>
    </row>
    <row r="365" spans="1:9" x14ac:dyDescent="0.25">
      <c r="A365" s="13">
        <v>1811000110</v>
      </c>
      <c r="B365" s="14" t="s">
        <v>363</v>
      </c>
      <c r="C365" s="15" t="s">
        <v>51</v>
      </c>
      <c r="D365" s="15">
        <v>81</v>
      </c>
      <c r="E365" s="16" t="s">
        <v>309</v>
      </c>
      <c r="F365" s="17">
        <v>-2642.1423100000002</v>
      </c>
      <c r="G365" s="18">
        <v>-2793.7139999999999</v>
      </c>
      <c r="H365" s="19">
        <v>-3121.1721046021426</v>
      </c>
      <c r="I365" s="4">
        <v>-5914.886104602143</v>
      </c>
    </row>
    <row r="366" spans="1:9" x14ac:dyDescent="0.25">
      <c r="A366" s="13">
        <v>1811000441</v>
      </c>
      <c r="B366" s="14" t="s">
        <v>364</v>
      </c>
      <c r="C366" s="15" t="s">
        <v>51</v>
      </c>
      <c r="D366" s="15">
        <v>81</v>
      </c>
      <c r="E366" s="16" t="s">
        <v>309</v>
      </c>
      <c r="F366" s="17">
        <v>-143.934</v>
      </c>
      <c r="G366" s="18">
        <v>-147</v>
      </c>
      <c r="H366" s="19">
        <v>-155</v>
      </c>
      <c r="I366" s="4">
        <v>-302</v>
      </c>
    </row>
    <row r="367" spans="1:9" x14ac:dyDescent="0.25">
      <c r="A367" s="13">
        <v>1811000511</v>
      </c>
      <c r="B367" s="14" t="s">
        <v>365</v>
      </c>
      <c r="C367" s="15" t="s">
        <v>51</v>
      </c>
      <c r="D367" s="15">
        <v>81</v>
      </c>
      <c r="E367" s="16" t="s">
        <v>309</v>
      </c>
      <c r="F367" s="17">
        <v>-12.175940000000001</v>
      </c>
      <c r="G367" s="18">
        <v>-15</v>
      </c>
      <c r="H367" s="19">
        <v>-8</v>
      </c>
      <c r="I367" s="4">
        <v>-23</v>
      </c>
    </row>
    <row r="368" spans="1:9" x14ac:dyDescent="0.25">
      <c r="A368" s="13">
        <v>1811000540</v>
      </c>
      <c r="B368" s="14" t="s">
        <v>366</v>
      </c>
      <c r="C368" s="15" t="s">
        <v>51</v>
      </c>
      <c r="D368" s="15">
        <v>81</v>
      </c>
      <c r="E368" s="16" t="s">
        <v>309</v>
      </c>
      <c r="F368" s="17">
        <v>-18.122209999999999</v>
      </c>
      <c r="G368" s="18">
        <v>-12</v>
      </c>
      <c r="H368" s="19">
        <v>-20</v>
      </c>
      <c r="I368" s="4">
        <v>-32</v>
      </c>
    </row>
    <row r="369" spans="1:9" x14ac:dyDescent="0.25">
      <c r="A369" s="13">
        <v>1811000580</v>
      </c>
      <c r="B369" s="14" t="s">
        <v>367</v>
      </c>
      <c r="C369" s="15" t="s">
        <v>51</v>
      </c>
      <c r="D369" s="15">
        <v>81</v>
      </c>
      <c r="E369" s="16" t="s">
        <v>309</v>
      </c>
      <c r="F369" s="17">
        <v>-20.650790000000001</v>
      </c>
      <c r="G369" s="18">
        <v>-32</v>
      </c>
      <c r="H369" s="19">
        <v>-15</v>
      </c>
      <c r="I369" s="4">
        <v>-47</v>
      </c>
    </row>
    <row r="370" spans="1:9" x14ac:dyDescent="0.25">
      <c r="A370" s="13">
        <v>1811000731</v>
      </c>
      <c r="B370" s="14" t="s">
        <v>368</v>
      </c>
      <c r="C370" s="15" t="s">
        <v>51</v>
      </c>
      <c r="D370" s="15">
        <v>81</v>
      </c>
      <c r="E370" s="16" t="s">
        <v>309</v>
      </c>
      <c r="F370" s="17">
        <v>-5.9818899999999999</v>
      </c>
      <c r="G370" s="18">
        <v>-50</v>
      </c>
      <c r="H370" s="19">
        <v>-39.6</v>
      </c>
      <c r="I370" s="4">
        <v>-89.6</v>
      </c>
    </row>
    <row r="371" spans="1:9" x14ac:dyDescent="0.25">
      <c r="A371" s="13">
        <v>1811000734</v>
      </c>
      <c r="B371" s="14" t="s">
        <v>369</v>
      </c>
      <c r="C371" s="15" t="s">
        <v>51</v>
      </c>
      <c r="D371" s="15">
        <v>81</v>
      </c>
      <c r="E371" s="16" t="s">
        <v>309</v>
      </c>
      <c r="F371" s="17">
        <v>-25.579789999999999</v>
      </c>
      <c r="G371" s="18">
        <v>-188</v>
      </c>
      <c r="H371" s="19">
        <v>-65.599999999999994</v>
      </c>
      <c r="I371" s="4">
        <v>-253.6</v>
      </c>
    </row>
    <row r="372" spans="1:9" x14ac:dyDescent="0.25">
      <c r="A372" s="13">
        <v>1811000750</v>
      </c>
      <c r="B372" s="14" t="s">
        <v>370</v>
      </c>
      <c r="C372" s="15" t="s">
        <v>51</v>
      </c>
      <c r="D372" s="15">
        <v>81</v>
      </c>
      <c r="E372" s="16" t="s">
        <v>309</v>
      </c>
      <c r="F372" s="17">
        <v>-40.290999999999997</v>
      </c>
      <c r="G372" s="18">
        <v>-80</v>
      </c>
      <c r="H372" s="19">
        <v>-270</v>
      </c>
      <c r="I372" s="4">
        <v>-350</v>
      </c>
    </row>
    <row r="373" spans="1:9" x14ac:dyDescent="0.25">
      <c r="A373" s="13">
        <v>1811000780</v>
      </c>
      <c r="B373" s="14" t="s">
        <v>371</v>
      </c>
      <c r="C373" s="15" t="s">
        <v>51</v>
      </c>
      <c r="D373" s="15">
        <v>81</v>
      </c>
      <c r="E373" s="16" t="s">
        <v>309</v>
      </c>
      <c r="F373" s="17">
        <v>-488.61634999999995</v>
      </c>
      <c r="G373" s="18">
        <v>-527</v>
      </c>
      <c r="H373" s="19">
        <v>-764</v>
      </c>
      <c r="I373" s="4">
        <v>-1291</v>
      </c>
    </row>
    <row r="374" spans="1:9" x14ac:dyDescent="0.25">
      <c r="A374" s="13">
        <v>1811000930</v>
      </c>
      <c r="B374" s="14" t="s">
        <v>372</v>
      </c>
      <c r="C374" s="15" t="s">
        <v>51</v>
      </c>
      <c r="D374" s="15">
        <v>81</v>
      </c>
      <c r="E374" s="16" t="s">
        <v>309</v>
      </c>
      <c r="F374" s="17">
        <v>-24.35669</v>
      </c>
      <c r="G374" s="18">
        <v>-42</v>
      </c>
      <c r="H374" s="19">
        <v>0</v>
      </c>
      <c r="I374" s="4">
        <v>-42</v>
      </c>
    </row>
    <row r="375" spans="1:9" x14ac:dyDescent="0.25">
      <c r="A375" s="13">
        <v>1811001580</v>
      </c>
      <c r="B375" s="14" t="s">
        <v>373</v>
      </c>
      <c r="C375" s="15" t="s">
        <v>51</v>
      </c>
      <c r="D375" s="15">
        <v>81</v>
      </c>
      <c r="E375" s="16" t="s">
        <v>309</v>
      </c>
      <c r="F375" s="17">
        <v>-162.23348000000001</v>
      </c>
      <c r="G375" s="18">
        <v>-258</v>
      </c>
      <c r="H375" s="19">
        <v>-488.96600000000001</v>
      </c>
      <c r="I375" s="4">
        <v>-746.96600000000001</v>
      </c>
    </row>
    <row r="376" spans="1:9" x14ac:dyDescent="0.25">
      <c r="A376" s="13">
        <v>1811001750</v>
      </c>
      <c r="B376" s="14" t="s">
        <v>374</v>
      </c>
      <c r="C376" s="15" t="s">
        <v>51</v>
      </c>
      <c r="D376" s="15">
        <v>81</v>
      </c>
      <c r="E376" s="16" t="s">
        <v>309</v>
      </c>
      <c r="F376" s="17">
        <v>0</v>
      </c>
      <c r="G376" s="18">
        <v>0</v>
      </c>
      <c r="H376" s="19">
        <v>-120</v>
      </c>
      <c r="I376" s="4">
        <v>-120</v>
      </c>
    </row>
    <row r="377" spans="1:9" x14ac:dyDescent="0.25">
      <c r="A377" s="13">
        <v>1811001760</v>
      </c>
      <c r="B377" s="14" t="s">
        <v>375</v>
      </c>
      <c r="C377" s="15" t="s">
        <v>51</v>
      </c>
      <c r="D377" s="15">
        <v>81</v>
      </c>
      <c r="E377" s="16" t="s">
        <v>309</v>
      </c>
      <c r="F377" s="17">
        <v>-487.7484</v>
      </c>
      <c r="G377" s="18">
        <v>-500</v>
      </c>
      <c r="H377" s="19">
        <v>-300</v>
      </c>
      <c r="I377" s="4">
        <v>-800</v>
      </c>
    </row>
    <row r="378" spans="1:9" x14ac:dyDescent="0.25">
      <c r="A378" s="13">
        <v>1811002750</v>
      </c>
      <c r="B378" s="14" t="s">
        <v>376</v>
      </c>
      <c r="C378" s="15" t="s">
        <v>51</v>
      </c>
      <c r="D378" s="15">
        <v>81</v>
      </c>
      <c r="E378" s="16" t="s">
        <v>309</v>
      </c>
      <c r="F378" s="17">
        <v>-1077</v>
      </c>
      <c r="G378" s="18">
        <v>-930</v>
      </c>
      <c r="H378" s="19">
        <v>-950.00099999999998</v>
      </c>
      <c r="I378" s="4">
        <v>-1880.001</v>
      </c>
    </row>
    <row r="379" spans="1:9" x14ac:dyDescent="0.25">
      <c r="A379" s="13">
        <v>1811003750</v>
      </c>
      <c r="B379" s="14" t="s">
        <v>377</v>
      </c>
      <c r="C379" s="15" t="s">
        <v>51</v>
      </c>
      <c r="D379" s="15">
        <v>81</v>
      </c>
      <c r="E379" s="16" t="s">
        <v>309</v>
      </c>
      <c r="F379" s="17">
        <v>-225</v>
      </c>
      <c r="G379" s="18">
        <v>-375</v>
      </c>
      <c r="H379" s="19">
        <v>-440</v>
      </c>
      <c r="I379" s="4">
        <v>-815</v>
      </c>
    </row>
    <row r="380" spans="1:9" x14ac:dyDescent="0.25">
      <c r="A380" s="13">
        <v>1811004750</v>
      </c>
      <c r="B380" s="14" t="s">
        <v>378</v>
      </c>
      <c r="C380" s="15" t="s">
        <v>51</v>
      </c>
      <c r="D380" s="15">
        <v>81</v>
      </c>
      <c r="E380" s="16" t="s">
        <v>309</v>
      </c>
      <c r="F380" s="17">
        <v>-10.97115</v>
      </c>
      <c r="G380" s="18">
        <v>-60</v>
      </c>
      <c r="H380" s="19">
        <v>0</v>
      </c>
      <c r="I380" s="4">
        <v>-60</v>
      </c>
    </row>
    <row r="381" spans="1:9" x14ac:dyDescent="0.25">
      <c r="A381" s="13">
        <v>1811004780</v>
      </c>
      <c r="B381" s="14" t="s">
        <v>379</v>
      </c>
      <c r="C381" s="15" t="s">
        <v>51</v>
      </c>
      <c r="D381" s="15">
        <v>81</v>
      </c>
      <c r="E381" s="16" t="s">
        <v>309</v>
      </c>
      <c r="F381" s="17">
        <v>-420.55104</v>
      </c>
      <c r="G381" s="18">
        <v>-450</v>
      </c>
      <c r="H381" s="19">
        <v>-804.61199999999997</v>
      </c>
      <c r="I381" s="4">
        <v>-1254.6120000000001</v>
      </c>
    </row>
    <row r="382" spans="1:9" x14ac:dyDescent="0.25">
      <c r="A382" s="13">
        <v>1811005110</v>
      </c>
      <c r="B382" s="14" t="s">
        <v>380</v>
      </c>
      <c r="C382" s="15" t="s">
        <v>51</v>
      </c>
      <c r="D382" s="15">
        <v>81</v>
      </c>
      <c r="E382" s="16" t="s">
        <v>309</v>
      </c>
      <c r="F382" s="17">
        <v>-424.49465000000004</v>
      </c>
      <c r="G382" s="18">
        <v>-434.96600000000001</v>
      </c>
      <c r="H382" s="19">
        <v>-493.34024454054992</v>
      </c>
      <c r="I382" s="4">
        <v>-928.30624454054987</v>
      </c>
    </row>
    <row r="383" spans="1:9" x14ac:dyDescent="0.25">
      <c r="A383" s="13">
        <v>1811005540</v>
      </c>
      <c r="B383" s="14" t="s">
        <v>381</v>
      </c>
      <c r="C383" s="15" t="s">
        <v>51</v>
      </c>
      <c r="D383" s="15">
        <v>81</v>
      </c>
      <c r="E383" s="16" t="s">
        <v>309</v>
      </c>
      <c r="F383" s="17">
        <v>-2.7729400000000002</v>
      </c>
      <c r="G383" s="18">
        <v>-6</v>
      </c>
      <c r="H383" s="19">
        <v>-6</v>
      </c>
      <c r="I383" s="4">
        <v>-12</v>
      </c>
    </row>
    <row r="384" spans="1:9" x14ac:dyDescent="0.25">
      <c r="A384" s="13">
        <v>1811005750</v>
      </c>
      <c r="B384" s="14" t="s">
        <v>382</v>
      </c>
      <c r="C384" s="15" t="s">
        <v>51</v>
      </c>
      <c r="D384" s="15">
        <v>81</v>
      </c>
      <c r="E384" s="16" t="s">
        <v>309</v>
      </c>
      <c r="F384" s="17">
        <v>0</v>
      </c>
      <c r="G384" s="18">
        <v>0</v>
      </c>
      <c r="H384" s="19">
        <v>-30</v>
      </c>
      <c r="I384" s="4">
        <v>-30</v>
      </c>
    </row>
    <row r="385" spans="1:9" x14ac:dyDescent="0.25">
      <c r="A385" s="13">
        <v>1811005780</v>
      </c>
      <c r="B385" s="14" t="s">
        <v>383</v>
      </c>
      <c r="C385" s="15" t="s">
        <v>51</v>
      </c>
      <c r="D385" s="15">
        <v>81</v>
      </c>
      <c r="E385" s="16" t="s">
        <v>309</v>
      </c>
      <c r="F385" s="17">
        <v>-12.335180000000001</v>
      </c>
      <c r="G385" s="18">
        <v>-14</v>
      </c>
      <c r="H385" s="19">
        <v>-16</v>
      </c>
      <c r="I385" s="4">
        <v>-30</v>
      </c>
    </row>
    <row r="386" spans="1:9" x14ac:dyDescent="0.25">
      <c r="A386" s="13">
        <v>1811008750</v>
      </c>
      <c r="B386" s="14" t="s">
        <v>384</v>
      </c>
      <c r="C386" s="15" t="s">
        <v>51</v>
      </c>
      <c r="D386" s="15">
        <v>81</v>
      </c>
      <c r="E386" s="16" t="s">
        <v>309</v>
      </c>
      <c r="F386" s="17">
        <v>0</v>
      </c>
      <c r="G386" s="18">
        <v>0</v>
      </c>
      <c r="H386" s="19">
        <v>-16200</v>
      </c>
      <c r="I386" s="4">
        <v>-16200</v>
      </c>
    </row>
    <row r="387" spans="1:9" x14ac:dyDescent="0.25">
      <c r="A387" s="13">
        <v>1811100110</v>
      </c>
      <c r="B387" s="14" t="s">
        <v>385</v>
      </c>
      <c r="C387" s="15" t="s">
        <v>51</v>
      </c>
      <c r="D387" s="15">
        <v>81</v>
      </c>
      <c r="E387" s="16" t="s">
        <v>309</v>
      </c>
      <c r="F387" s="17">
        <v>-169.70669000000001</v>
      </c>
      <c r="G387" s="18">
        <v>-301.11</v>
      </c>
      <c r="H387" s="19">
        <v>-215.38821666999996</v>
      </c>
      <c r="I387" s="4">
        <v>-516.49821666999992</v>
      </c>
    </row>
    <row r="388" spans="1:9" x14ac:dyDescent="0.25">
      <c r="A388" s="13">
        <v>1811200780</v>
      </c>
      <c r="B388" s="14" t="s">
        <v>386</v>
      </c>
      <c r="C388" s="15" t="s">
        <v>51</v>
      </c>
      <c r="D388" s="15">
        <v>81</v>
      </c>
      <c r="E388" s="16" t="s">
        <v>309</v>
      </c>
      <c r="F388" s="17">
        <v>0</v>
      </c>
      <c r="G388" s="18">
        <v>-319.44</v>
      </c>
      <c r="H388" s="19">
        <v>-158.4</v>
      </c>
      <c r="I388" s="4">
        <v>-477.84000000000003</v>
      </c>
    </row>
    <row r="389" spans="1:9" x14ac:dyDescent="0.25">
      <c r="A389" s="13">
        <v>1812200110</v>
      </c>
      <c r="B389" s="14" t="s">
        <v>387</v>
      </c>
      <c r="C389" s="15" t="s">
        <v>51</v>
      </c>
      <c r="D389" s="15">
        <v>81</v>
      </c>
      <c r="E389" s="16" t="s">
        <v>309</v>
      </c>
      <c r="F389" s="17">
        <v>-4820.7631500000007</v>
      </c>
      <c r="G389" s="18">
        <v>-3348.3820000000001</v>
      </c>
      <c r="H389" s="19">
        <v>-5423.8020529800006</v>
      </c>
      <c r="I389" s="4">
        <v>-8772.1840529800011</v>
      </c>
    </row>
    <row r="390" spans="1:9" x14ac:dyDescent="0.25">
      <c r="A390" s="13">
        <v>1812200421</v>
      </c>
      <c r="B390" s="14" t="s">
        <v>388</v>
      </c>
      <c r="C390" s="15" t="s">
        <v>51</v>
      </c>
      <c r="D390" s="15">
        <v>81</v>
      </c>
      <c r="E390" s="16" t="s">
        <v>309</v>
      </c>
      <c r="F390" s="17">
        <v>-184.90556000000001</v>
      </c>
      <c r="G390" s="18">
        <v>-250</v>
      </c>
      <c r="H390" s="19">
        <v>-105</v>
      </c>
      <c r="I390" s="4">
        <v>-355</v>
      </c>
    </row>
    <row r="391" spans="1:9" x14ac:dyDescent="0.25">
      <c r="A391" s="13">
        <v>1812200431</v>
      </c>
      <c r="B391" s="14" t="s">
        <v>389</v>
      </c>
      <c r="C391" s="15" t="s">
        <v>51</v>
      </c>
      <c r="D391" s="15">
        <v>81</v>
      </c>
      <c r="E391" s="16" t="s">
        <v>309</v>
      </c>
      <c r="F391" s="17">
        <v>-67.776619999999994</v>
      </c>
      <c r="G391" s="18">
        <v>-100</v>
      </c>
      <c r="H391" s="19">
        <v>-88</v>
      </c>
      <c r="I391" s="4">
        <v>-188</v>
      </c>
    </row>
    <row r="392" spans="1:9" x14ac:dyDescent="0.25">
      <c r="A392" s="13">
        <v>1812200432</v>
      </c>
      <c r="B392" s="14" t="s">
        <v>390</v>
      </c>
      <c r="C392" s="15" t="s">
        <v>51</v>
      </c>
      <c r="D392" s="15">
        <v>81</v>
      </c>
      <c r="E392" s="16" t="s">
        <v>309</v>
      </c>
      <c r="F392" s="17">
        <v>-79.000419999999991</v>
      </c>
      <c r="G392" s="18">
        <v>-80</v>
      </c>
      <c r="H392" s="19">
        <v>-88</v>
      </c>
      <c r="I392" s="4">
        <v>-168</v>
      </c>
    </row>
    <row r="393" spans="1:9" x14ac:dyDescent="0.25">
      <c r="A393" s="13">
        <v>1812200433</v>
      </c>
      <c r="B393" s="14" t="s">
        <v>391</v>
      </c>
      <c r="C393" s="15" t="s">
        <v>51</v>
      </c>
      <c r="D393" s="15">
        <v>81</v>
      </c>
      <c r="E393" s="16" t="s">
        <v>309</v>
      </c>
      <c r="F393" s="17">
        <v>-26.215169999999997</v>
      </c>
      <c r="G393" s="18">
        <v>-30</v>
      </c>
      <c r="H393" s="19">
        <v>-30</v>
      </c>
      <c r="I393" s="4">
        <v>-60</v>
      </c>
    </row>
    <row r="394" spans="1:9" x14ac:dyDescent="0.25">
      <c r="A394" s="13">
        <v>1812200540</v>
      </c>
      <c r="B394" s="14" t="s">
        <v>392</v>
      </c>
      <c r="C394" s="15" t="s">
        <v>51</v>
      </c>
      <c r="D394" s="15">
        <v>81</v>
      </c>
      <c r="E394" s="16" t="s">
        <v>309</v>
      </c>
      <c r="F394" s="17">
        <v>-40.544319999999999</v>
      </c>
      <c r="G394" s="18">
        <v>-43.2</v>
      </c>
      <c r="H394" s="19">
        <v>-40</v>
      </c>
      <c r="I394" s="4">
        <v>-83.2</v>
      </c>
    </row>
    <row r="395" spans="1:9" x14ac:dyDescent="0.25">
      <c r="A395" s="13">
        <v>1812200580</v>
      </c>
      <c r="B395" s="14" t="s">
        <v>393</v>
      </c>
      <c r="C395" s="15" t="s">
        <v>51</v>
      </c>
      <c r="D395" s="15">
        <v>81</v>
      </c>
      <c r="E395" s="16" t="s">
        <v>309</v>
      </c>
      <c r="F395" s="17">
        <v>-22.214749999999999</v>
      </c>
      <c r="G395" s="18">
        <v>-30</v>
      </c>
      <c r="H395" s="19">
        <v>-30</v>
      </c>
      <c r="I395" s="4">
        <v>-60</v>
      </c>
    </row>
    <row r="396" spans="1:9" x14ac:dyDescent="0.25">
      <c r="A396" s="13">
        <v>1812200820</v>
      </c>
      <c r="B396" s="14" t="s">
        <v>394</v>
      </c>
      <c r="C396" s="15" t="s">
        <v>51</v>
      </c>
      <c r="D396" s="15">
        <v>81</v>
      </c>
      <c r="E396" s="16" t="s">
        <v>309</v>
      </c>
      <c r="F396" s="17">
        <v>-17.405889999999999</v>
      </c>
      <c r="G396" s="18">
        <v>0</v>
      </c>
      <c r="H396" s="19">
        <v>0</v>
      </c>
      <c r="I396" s="4">
        <v>0</v>
      </c>
    </row>
    <row r="397" spans="1:9" x14ac:dyDescent="0.25">
      <c r="A397" s="13">
        <v>1812200930</v>
      </c>
      <c r="B397" s="14" t="s">
        <v>395</v>
      </c>
      <c r="C397" s="15" t="s">
        <v>51</v>
      </c>
      <c r="D397" s="15">
        <v>81</v>
      </c>
      <c r="E397" s="16" t="s">
        <v>309</v>
      </c>
      <c r="F397" s="17">
        <v>-10.2157</v>
      </c>
      <c r="G397" s="18">
        <v>-30</v>
      </c>
      <c r="H397" s="19">
        <v>-15</v>
      </c>
      <c r="I397" s="4">
        <v>-45</v>
      </c>
    </row>
    <row r="398" spans="1:9" x14ac:dyDescent="0.25">
      <c r="A398" s="13">
        <v>1812202780</v>
      </c>
      <c r="B398" s="14" t="s">
        <v>396</v>
      </c>
      <c r="C398" s="15" t="s">
        <v>51</v>
      </c>
      <c r="D398" s="15">
        <v>81</v>
      </c>
      <c r="E398" s="16" t="s">
        <v>309</v>
      </c>
      <c r="F398" s="17">
        <v>-83.133169999999993</v>
      </c>
      <c r="G398" s="18">
        <v>-90</v>
      </c>
      <c r="H398" s="19">
        <v>-88</v>
      </c>
      <c r="I398" s="4">
        <v>-178</v>
      </c>
    </row>
    <row r="399" spans="1:9" x14ac:dyDescent="0.25">
      <c r="A399" s="13">
        <v>1812220110</v>
      </c>
      <c r="B399" s="14" t="s">
        <v>397</v>
      </c>
      <c r="C399" s="15" t="s">
        <v>51</v>
      </c>
      <c r="D399" s="15">
        <v>81</v>
      </c>
      <c r="E399" s="16" t="s">
        <v>309</v>
      </c>
      <c r="F399" s="17">
        <v>-967.43070999999998</v>
      </c>
      <c r="G399" s="18">
        <v>-963.04600000000005</v>
      </c>
      <c r="H399" s="19">
        <v>-1296.3403454649997</v>
      </c>
      <c r="I399" s="4">
        <v>-2259.386345465</v>
      </c>
    </row>
    <row r="400" spans="1:9" x14ac:dyDescent="0.25">
      <c r="A400" s="13">
        <v>1812222780</v>
      </c>
      <c r="B400" s="14" t="s">
        <v>398</v>
      </c>
      <c r="C400" s="15" t="s">
        <v>51</v>
      </c>
      <c r="D400" s="15">
        <v>81</v>
      </c>
      <c r="E400" s="16" t="s">
        <v>309</v>
      </c>
      <c r="F400" s="17">
        <v>-81.32226</v>
      </c>
      <c r="G400" s="18">
        <v>-108</v>
      </c>
      <c r="H400" s="19">
        <v>-56</v>
      </c>
      <c r="I400" s="4">
        <v>-164</v>
      </c>
    </row>
    <row r="401" spans="1:9" x14ac:dyDescent="0.25">
      <c r="A401" s="13">
        <v>1812224780</v>
      </c>
      <c r="B401" s="14" t="s">
        <v>399</v>
      </c>
      <c r="C401" s="15" t="s">
        <v>51</v>
      </c>
      <c r="D401" s="15">
        <v>81</v>
      </c>
      <c r="E401" s="16" t="s">
        <v>309</v>
      </c>
      <c r="F401" s="17">
        <v>-121.03273</v>
      </c>
      <c r="G401" s="18">
        <v>-220.52</v>
      </c>
      <c r="H401" s="19">
        <v>-220</v>
      </c>
      <c r="I401" s="4">
        <v>-440.52</v>
      </c>
    </row>
    <row r="402" spans="1:9" x14ac:dyDescent="0.25">
      <c r="A402" s="13">
        <v>1812225780</v>
      </c>
      <c r="B402" s="14" t="s">
        <v>400</v>
      </c>
      <c r="C402" s="15" t="s">
        <v>51</v>
      </c>
      <c r="D402" s="15">
        <v>81</v>
      </c>
      <c r="E402" s="16" t="s">
        <v>309</v>
      </c>
      <c r="F402" s="17">
        <v>0</v>
      </c>
      <c r="G402" s="18">
        <v>0</v>
      </c>
      <c r="H402" s="19">
        <v>-45</v>
      </c>
      <c r="I402" s="4">
        <v>-45</v>
      </c>
    </row>
    <row r="403" spans="1:9" x14ac:dyDescent="0.25">
      <c r="A403" s="13">
        <v>1812300110</v>
      </c>
      <c r="B403" s="14" t="s">
        <v>401</v>
      </c>
      <c r="C403" s="15" t="s">
        <v>51</v>
      </c>
      <c r="D403" s="15">
        <v>81</v>
      </c>
      <c r="E403" s="16" t="s">
        <v>309</v>
      </c>
      <c r="F403" s="17">
        <v>-1544.3220700000002</v>
      </c>
      <c r="G403" s="18">
        <v>-2580.37</v>
      </c>
      <c r="H403" s="19">
        <v>-1592.5975183799999</v>
      </c>
      <c r="I403" s="4">
        <v>-4172.96751838</v>
      </c>
    </row>
    <row r="404" spans="1:9" x14ac:dyDescent="0.25">
      <c r="A404" s="13">
        <v>1812300760</v>
      </c>
      <c r="B404" s="14" t="s">
        <v>402</v>
      </c>
      <c r="C404" s="15" t="s">
        <v>51</v>
      </c>
      <c r="D404" s="15">
        <v>81</v>
      </c>
      <c r="E404" s="16" t="s">
        <v>309</v>
      </c>
      <c r="F404" s="17">
        <v>-4420.2215199999991</v>
      </c>
      <c r="G404" s="18">
        <v>-3544.277</v>
      </c>
      <c r="H404" s="19">
        <v>-3140.279</v>
      </c>
      <c r="I404" s="4">
        <v>-6684.5560000000005</v>
      </c>
    </row>
    <row r="405" spans="1:9" x14ac:dyDescent="0.25">
      <c r="A405" s="13">
        <v>1812400750</v>
      </c>
      <c r="B405" s="14" t="s">
        <v>403</v>
      </c>
      <c r="C405" s="15" t="s">
        <v>51</v>
      </c>
      <c r="D405" s="15">
        <v>81</v>
      </c>
      <c r="E405" s="16" t="s">
        <v>309</v>
      </c>
      <c r="F405" s="17">
        <v>-73.139690000000002</v>
      </c>
      <c r="G405" s="18">
        <v>-126.72</v>
      </c>
      <c r="H405" s="19">
        <v>-115.94</v>
      </c>
      <c r="I405" s="4">
        <v>-242.66</v>
      </c>
    </row>
    <row r="406" spans="1:9" x14ac:dyDescent="0.25">
      <c r="A406" s="13">
        <v>1812410110</v>
      </c>
      <c r="B406" s="14" t="s">
        <v>404</v>
      </c>
      <c r="C406" s="15" t="s">
        <v>51</v>
      </c>
      <c r="D406" s="15">
        <v>81</v>
      </c>
      <c r="E406" s="16" t="s">
        <v>309</v>
      </c>
      <c r="F406" s="17">
        <v>-337.22971000000001</v>
      </c>
      <c r="G406" s="18">
        <v>-406.93900000000002</v>
      </c>
      <c r="H406" s="19">
        <v>-271.89521122500003</v>
      </c>
      <c r="I406" s="4">
        <v>-678.83421122499999</v>
      </c>
    </row>
    <row r="407" spans="1:9" x14ac:dyDescent="0.25">
      <c r="A407" s="13">
        <v>1812410780</v>
      </c>
      <c r="B407" s="14" t="s">
        <v>405</v>
      </c>
      <c r="C407" s="15" t="s">
        <v>51</v>
      </c>
      <c r="D407" s="15">
        <v>81</v>
      </c>
      <c r="E407" s="16" t="s">
        <v>309</v>
      </c>
      <c r="F407" s="17">
        <v>-3583.6730499999999</v>
      </c>
      <c r="G407" s="18">
        <v>-3023.0619999999999</v>
      </c>
      <c r="H407" s="19">
        <v>-4578</v>
      </c>
      <c r="I407" s="4">
        <v>-7601.0619999999999</v>
      </c>
    </row>
    <row r="408" spans="1:9" x14ac:dyDescent="0.25">
      <c r="A408" s="13">
        <v>1812420110</v>
      </c>
      <c r="B408" s="14" t="s">
        <v>406</v>
      </c>
      <c r="C408" s="15" t="s">
        <v>51</v>
      </c>
      <c r="D408" s="15">
        <v>81</v>
      </c>
      <c r="E408" s="16" t="s">
        <v>309</v>
      </c>
      <c r="F408" s="17">
        <v>-79.354259999999996</v>
      </c>
      <c r="G408" s="18">
        <v>-80</v>
      </c>
      <c r="H408" s="19">
        <v>0</v>
      </c>
      <c r="I408" s="4">
        <v>-80</v>
      </c>
    </row>
    <row r="409" spans="1:9" x14ac:dyDescent="0.25">
      <c r="A409" s="13">
        <v>1812420780</v>
      </c>
      <c r="B409" s="14" t="s">
        <v>407</v>
      </c>
      <c r="C409" s="15" t="s">
        <v>51</v>
      </c>
      <c r="D409" s="15">
        <v>81</v>
      </c>
      <c r="E409" s="16" t="s">
        <v>309</v>
      </c>
      <c r="F409" s="17">
        <v>-770.92948999999999</v>
      </c>
      <c r="G409" s="18">
        <v>-744.33500000000004</v>
      </c>
      <c r="H409" s="19">
        <v>-1160</v>
      </c>
      <c r="I409" s="4">
        <v>-1904.335</v>
      </c>
    </row>
    <row r="410" spans="1:9" x14ac:dyDescent="0.25">
      <c r="A410" s="13">
        <v>1812800110</v>
      </c>
      <c r="B410" s="14" t="s">
        <v>408</v>
      </c>
      <c r="C410" s="15" t="s">
        <v>51</v>
      </c>
      <c r="D410" s="15">
        <v>81</v>
      </c>
      <c r="E410" s="16" t="s">
        <v>309</v>
      </c>
      <c r="F410" s="17">
        <v>-41.07985</v>
      </c>
      <c r="G410" s="18">
        <v>-50</v>
      </c>
      <c r="H410" s="19">
        <v>0</v>
      </c>
      <c r="I410" s="4">
        <v>-50</v>
      </c>
    </row>
    <row r="411" spans="1:9" x14ac:dyDescent="0.25">
      <c r="A411" s="13">
        <v>1812800820</v>
      </c>
      <c r="B411" s="14" t="s">
        <v>409</v>
      </c>
      <c r="C411" s="15" t="s">
        <v>51</v>
      </c>
      <c r="D411" s="15">
        <v>81</v>
      </c>
      <c r="E411" s="16" t="s">
        <v>309</v>
      </c>
      <c r="F411" s="17">
        <v>-1280.29404</v>
      </c>
      <c r="G411" s="18">
        <v>-1478.5519999999999</v>
      </c>
      <c r="H411" s="19">
        <v>-1953</v>
      </c>
      <c r="I411" s="4">
        <v>-3431.5519999999997</v>
      </c>
    </row>
    <row r="412" spans="1:9" x14ac:dyDescent="0.25">
      <c r="A412" s="13">
        <v>1812900110</v>
      </c>
      <c r="B412" s="14" t="s">
        <v>410</v>
      </c>
      <c r="C412" s="15" t="s">
        <v>51</v>
      </c>
      <c r="D412" s="15">
        <v>81</v>
      </c>
      <c r="E412" s="16" t="s">
        <v>309</v>
      </c>
      <c r="F412" s="17">
        <v>-79.931380000000004</v>
      </c>
      <c r="G412" s="18">
        <v>-115.467</v>
      </c>
      <c r="H412" s="19">
        <v>-95.307021094999968</v>
      </c>
      <c r="I412" s="4">
        <v>-210.77402109499997</v>
      </c>
    </row>
    <row r="413" spans="1:9" x14ac:dyDescent="0.25">
      <c r="A413" s="13">
        <v>1812900750</v>
      </c>
      <c r="B413" s="14" t="s">
        <v>411</v>
      </c>
      <c r="C413" s="15" t="s">
        <v>51</v>
      </c>
      <c r="D413" s="15">
        <v>81</v>
      </c>
      <c r="E413" s="16" t="s">
        <v>309</v>
      </c>
      <c r="F413" s="17">
        <v>-1229.9390000000001</v>
      </c>
      <c r="G413" s="18">
        <v>-1436.4</v>
      </c>
      <c r="H413" s="19">
        <v>-2486.4</v>
      </c>
      <c r="I413" s="4">
        <v>-3922.8</v>
      </c>
    </row>
    <row r="414" spans="1:9" x14ac:dyDescent="0.25">
      <c r="A414" s="13">
        <v>1812900780</v>
      </c>
      <c r="B414" s="14" t="s">
        <v>412</v>
      </c>
      <c r="C414" s="15" t="s">
        <v>51</v>
      </c>
      <c r="D414" s="15">
        <v>81</v>
      </c>
      <c r="E414" s="16" t="s">
        <v>309</v>
      </c>
      <c r="F414" s="17">
        <v>-23.9039</v>
      </c>
      <c r="G414" s="18">
        <v>-19.190000000000001</v>
      </c>
      <c r="H414" s="19">
        <v>-28.84</v>
      </c>
      <c r="I414" s="4">
        <v>-48.03</v>
      </c>
    </row>
    <row r="415" spans="1:9" x14ac:dyDescent="0.25">
      <c r="A415" s="13">
        <v>1813200110</v>
      </c>
      <c r="B415" s="14" t="s">
        <v>413</v>
      </c>
      <c r="C415" s="15" t="s">
        <v>51</v>
      </c>
      <c r="D415" s="15">
        <v>81</v>
      </c>
      <c r="E415" s="16" t="s">
        <v>309</v>
      </c>
      <c r="F415" s="17">
        <v>-2360.7667099999999</v>
      </c>
      <c r="G415" s="18">
        <v>-2481.4409999999998</v>
      </c>
      <c r="H415" s="19">
        <v>-2308.7722179699995</v>
      </c>
      <c r="I415" s="4">
        <v>-4790.2132179699993</v>
      </c>
    </row>
    <row r="416" spans="1:9" x14ac:dyDescent="0.25">
      <c r="A416" s="13">
        <v>1813200421</v>
      </c>
      <c r="B416" s="14" t="s">
        <v>414</v>
      </c>
      <c r="C416" s="15" t="s">
        <v>51</v>
      </c>
      <c r="D416" s="15">
        <v>81</v>
      </c>
      <c r="E416" s="16" t="s">
        <v>309</v>
      </c>
      <c r="F416" s="17">
        <v>-39.463029999999996</v>
      </c>
      <c r="G416" s="18">
        <v>-100</v>
      </c>
      <c r="H416" s="19">
        <v>-200</v>
      </c>
      <c r="I416" s="4">
        <v>-300</v>
      </c>
    </row>
    <row r="417" spans="1:9" x14ac:dyDescent="0.25">
      <c r="A417" s="13">
        <v>1813200434</v>
      </c>
      <c r="B417" s="14" t="s">
        <v>415</v>
      </c>
      <c r="C417" s="15" t="s">
        <v>51</v>
      </c>
      <c r="D417" s="15">
        <v>81</v>
      </c>
      <c r="E417" s="16" t="s">
        <v>309</v>
      </c>
      <c r="F417" s="17">
        <v>-1251.1742899999999</v>
      </c>
      <c r="G417" s="18">
        <v>-1420</v>
      </c>
      <c r="H417" s="19">
        <v>-1420</v>
      </c>
      <c r="I417" s="4">
        <v>-2840</v>
      </c>
    </row>
    <row r="418" spans="1:9" x14ac:dyDescent="0.25">
      <c r="A418" s="13">
        <v>1813200570</v>
      </c>
      <c r="B418" s="14" t="s">
        <v>416</v>
      </c>
      <c r="C418" s="15" t="s">
        <v>51</v>
      </c>
      <c r="D418" s="15">
        <v>81</v>
      </c>
      <c r="E418" s="16" t="s">
        <v>309</v>
      </c>
      <c r="F418" s="17">
        <v>-19.65288</v>
      </c>
      <c r="G418" s="18">
        <v>-36.363999999999997</v>
      </c>
      <c r="H418" s="19">
        <v>-81.363600000000005</v>
      </c>
      <c r="I418" s="4">
        <v>-117.7276</v>
      </c>
    </row>
    <row r="419" spans="1:9" x14ac:dyDescent="0.25">
      <c r="A419" s="13">
        <v>1813200750</v>
      </c>
      <c r="B419" s="14" t="s">
        <v>417</v>
      </c>
      <c r="C419" s="15" t="s">
        <v>51</v>
      </c>
      <c r="D419" s="15">
        <v>81</v>
      </c>
      <c r="E419" s="16" t="s">
        <v>309</v>
      </c>
      <c r="F419" s="17">
        <v>-131.99996999999999</v>
      </c>
      <c r="G419" s="18">
        <v>-155</v>
      </c>
      <c r="H419" s="19">
        <v>-155</v>
      </c>
      <c r="I419" s="4">
        <v>-310</v>
      </c>
    </row>
    <row r="420" spans="1:9" x14ac:dyDescent="0.25">
      <c r="A420" s="13">
        <v>1813200760</v>
      </c>
      <c r="B420" s="14" t="s">
        <v>418</v>
      </c>
      <c r="C420" s="15" t="s">
        <v>51</v>
      </c>
      <c r="D420" s="15">
        <v>81</v>
      </c>
      <c r="E420" s="16" t="s">
        <v>309</v>
      </c>
      <c r="F420" s="17">
        <v>-319.16532000000001</v>
      </c>
      <c r="G420" s="18">
        <v>-290</v>
      </c>
      <c r="H420" s="19">
        <v>0</v>
      </c>
      <c r="I420" s="4">
        <v>-290</v>
      </c>
    </row>
    <row r="421" spans="1:9" x14ac:dyDescent="0.25">
      <c r="A421" s="13">
        <v>1813200780</v>
      </c>
      <c r="B421" s="14" t="s">
        <v>419</v>
      </c>
      <c r="C421" s="15" t="s">
        <v>51</v>
      </c>
      <c r="D421" s="15">
        <v>81</v>
      </c>
      <c r="E421" s="16" t="s">
        <v>309</v>
      </c>
      <c r="F421" s="17">
        <v>-1124.85887</v>
      </c>
      <c r="G421" s="18">
        <v>-1183</v>
      </c>
      <c r="H421" s="19">
        <v>-1193.8520000000001</v>
      </c>
      <c r="I421" s="4">
        <v>-2376.8519999999999</v>
      </c>
    </row>
    <row r="422" spans="1:9" x14ac:dyDescent="0.25">
      <c r="A422" s="13">
        <v>1813201431</v>
      </c>
      <c r="B422" s="14" t="s">
        <v>420</v>
      </c>
      <c r="C422" s="15" t="s">
        <v>51</v>
      </c>
      <c r="D422" s="15">
        <v>81</v>
      </c>
      <c r="E422" s="16" t="s">
        <v>309</v>
      </c>
      <c r="F422" s="17">
        <v>-27.251819999999999</v>
      </c>
      <c r="G422" s="18">
        <v>-30</v>
      </c>
      <c r="H422" s="19">
        <v>-45</v>
      </c>
      <c r="I422" s="4">
        <v>-75</v>
      </c>
    </row>
    <row r="423" spans="1:9" x14ac:dyDescent="0.25">
      <c r="A423" s="13">
        <v>1813201432</v>
      </c>
      <c r="B423" s="14" t="s">
        <v>421</v>
      </c>
      <c r="C423" s="15" t="s">
        <v>51</v>
      </c>
      <c r="D423" s="15">
        <v>81</v>
      </c>
      <c r="E423" s="16" t="s">
        <v>309</v>
      </c>
      <c r="F423" s="17">
        <v>-18.77355</v>
      </c>
      <c r="G423" s="18">
        <v>-20</v>
      </c>
      <c r="H423" s="19">
        <v>-20</v>
      </c>
      <c r="I423" s="4">
        <v>-40</v>
      </c>
    </row>
    <row r="424" spans="1:9" x14ac:dyDescent="0.25">
      <c r="A424" s="13">
        <v>1813201870</v>
      </c>
      <c r="B424" s="14" t="s">
        <v>422</v>
      </c>
      <c r="C424" s="15" t="s">
        <v>51</v>
      </c>
      <c r="D424" s="15">
        <v>81</v>
      </c>
      <c r="E424" s="16" t="s">
        <v>309</v>
      </c>
      <c r="F424" s="17">
        <v>-19.43948</v>
      </c>
      <c r="G424" s="18">
        <v>-21</v>
      </c>
      <c r="H424" s="19">
        <v>-27</v>
      </c>
      <c r="I424" s="4">
        <v>-48</v>
      </c>
    </row>
    <row r="425" spans="1:9" x14ac:dyDescent="0.25">
      <c r="A425" s="13">
        <v>1813203431</v>
      </c>
      <c r="B425" s="14" t="s">
        <v>423</v>
      </c>
      <c r="C425" s="15" t="s">
        <v>51</v>
      </c>
      <c r="D425" s="15">
        <v>81</v>
      </c>
      <c r="E425" s="16" t="s">
        <v>309</v>
      </c>
      <c r="F425" s="17">
        <v>-46.76925</v>
      </c>
      <c r="G425" s="18">
        <v>-50</v>
      </c>
      <c r="H425" s="19">
        <v>-55</v>
      </c>
      <c r="I425" s="4">
        <v>-105</v>
      </c>
    </row>
    <row r="426" spans="1:9" x14ac:dyDescent="0.25">
      <c r="A426" s="13">
        <v>1813203432</v>
      </c>
      <c r="B426" s="14" t="s">
        <v>424</v>
      </c>
      <c r="C426" s="15" t="s">
        <v>51</v>
      </c>
      <c r="D426" s="15">
        <v>81</v>
      </c>
      <c r="E426" s="16" t="s">
        <v>309</v>
      </c>
      <c r="F426" s="17">
        <v>-7.2984399999999994</v>
      </c>
      <c r="G426" s="18">
        <v>-9</v>
      </c>
      <c r="H426" s="19">
        <v>-12</v>
      </c>
      <c r="I426" s="4">
        <v>-21</v>
      </c>
    </row>
    <row r="427" spans="1:9" x14ac:dyDescent="0.25">
      <c r="A427" s="13">
        <v>1813203870</v>
      </c>
      <c r="B427" s="14" t="s">
        <v>425</v>
      </c>
      <c r="C427" s="15" t="s">
        <v>51</v>
      </c>
      <c r="D427" s="15">
        <v>81</v>
      </c>
      <c r="E427" s="16" t="s">
        <v>309</v>
      </c>
      <c r="F427" s="17">
        <v>-21.951460000000001</v>
      </c>
      <c r="G427" s="18">
        <v>-23</v>
      </c>
      <c r="H427" s="19">
        <v>-29.8</v>
      </c>
      <c r="I427" s="4">
        <v>-52.8</v>
      </c>
    </row>
    <row r="428" spans="1:9" x14ac:dyDescent="0.25">
      <c r="A428" s="13">
        <v>1813204431</v>
      </c>
      <c r="B428" s="14" t="s">
        <v>426</v>
      </c>
      <c r="C428" s="15" t="s">
        <v>51</v>
      </c>
      <c r="D428" s="15">
        <v>81</v>
      </c>
      <c r="E428" s="16" t="s">
        <v>309</v>
      </c>
      <c r="F428" s="17">
        <v>-50.65587</v>
      </c>
      <c r="G428" s="18">
        <v>-50</v>
      </c>
      <c r="H428" s="19">
        <v>0</v>
      </c>
      <c r="I428" s="4">
        <v>-50</v>
      </c>
    </row>
    <row r="429" spans="1:9" x14ac:dyDescent="0.25">
      <c r="A429" s="13">
        <v>1813204432</v>
      </c>
      <c r="B429" s="14" t="s">
        <v>427</v>
      </c>
      <c r="C429" s="15" t="s">
        <v>51</v>
      </c>
      <c r="D429" s="15">
        <v>81</v>
      </c>
      <c r="E429" s="16" t="s">
        <v>309</v>
      </c>
      <c r="F429" s="17">
        <v>-17.352370000000001</v>
      </c>
      <c r="G429" s="18">
        <v>-19</v>
      </c>
      <c r="H429" s="19">
        <v>0</v>
      </c>
      <c r="I429" s="4">
        <v>-19</v>
      </c>
    </row>
    <row r="430" spans="1:9" x14ac:dyDescent="0.25">
      <c r="A430" s="13">
        <v>1813204870</v>
      </c>
      <c r="B430" s="14" t="s">
        <v>428</v>
      </c>
      <c r="C430" s="15" t="s">
        <v>51</v>
      </c>
      <c r="D430" s="15">
        <v>81</v>
      </c>
      <c r="E430" s="16" t="s">
        <v>309</v>
      </c>
      <c r="F430" s="17">
        <v>-21.747619999999998</v>
      </c>
      <c r="G430" s="18">
        <v>-22</v>
      </c>
      <c r="H430" s="19">
        <v>0</v>
      </c>
      <c r="I430" s="4">
        <v>-22</v>
      </c>
    </row>
    <row r="431" spans="1:9" x14ac:dyDescent="0.25">
      <c r="A431" s="13">
        <v>1813205431</v>
      </c>
      <c r="B431" s="14" t="s">
        <v>429</v>
      </c>
      <c r="C431" s="15" t="s">
        <v>51</v>
      </c>
      <c r="D431" s="15">
        <v>81</v>
      </c>
      <c r="E431" s="16" t="s">
        <v>309</v>
      </c>
      <c r="F431" s="17">
        <v>-43.234349999999999</v>
      </c>
      <c r="G431" s="18">
        <v>-45</v>
      </c>
      <c r="H431" s="19">
        <v>-45</v>
      </c>
      <c r="I431" s="4">
        <v>-90</v>
      </c>
    </row>
    <row r="432" spans="1:9" x14ac:dyDescent="0.25">
      <c r="A432" s="13">
        <v>1813205432</v>
      </c>
      <c r="B432" s="14" t="s">
        <v>430</v>
      </c>
      <c r="C432" s="15" t="s">
        <v>51</v>
      </c>
      <c r="D432" s="15">
        <v>81</v>
      </c>
      <c r="E432" s="16" t="s">
        <v>309</v>
      </c>
      <c r="F432" s="17">
        <v>-16.589040000000001</v>
      </c>
      <c r="G432" s="18">
        <v>-20</v>
      </c>
      <c r="H432" s="19">
        <v>-18</v>
      </c>
      <c r="I432" s="4">
        <v>-38</v>
      </c>
    </row>
    <row r="433" spans="1:9" x14ac:dyDescent="0.25">
      <c r="A433" s="13">
        <v>1813205870</v>
      </c>
      <c r="B433" s="14" t="s">
        <v>431</v>
      </c>
      <c r="C433" s="15" t="s">
        <v>51</v>
      </c>
      <c r="D433" s="15">
        <v>81</v>
      </c>
      <c r="E433" s="16" t="s">
        <v>309</v>
      </c>
      <c r="F433" s="17">
        <v>-21.944009999999999</v>
      </c>
      <c r="G433" s="18">
        <v>-20</v>
      </c>
      <c r="H433" s="19">
        <v>-30</v>
      </c>
      <c r="I433" s="4">
        <v>-50</v>
      </c>
    </row>
    <row r="434" spans="1:9" x14ac:dyDescent="0.25">
      <c r="A434" s="13">
        <v>1813206431</v>
      </c>
      <c r="B434" s="14" t="s">
        <v>432</v>
      </c>
      <c r="C434" s="15" t="s">
        <v>51</v>
      </c>
      <c r="D434" s="15">
        <v>81</v>
      </c>
      <c r="E434" s="16" t="s">
        <v>309</v>
      </c>
      <c r="F434" s="17">
        <v>-29.701520000000002</v>
      </c>
      <c r="G434" s="18">
        <v>-45</v>
      </c>
      <c r="H434" s="19">
        <v>-40</v>
      </c>
      <c r="I434" s="4">
        <v>-85</v>
      </c>
    </row>
    <row r="435" spans="1:9" x14ac:dyDescent="0.25">
      <c r="A435" s="13">
        <v>1813206432</v>
      </c>
      <c r="B435" s="14" t="s">
        <v>433</v>
      </c>
      <c r="C435" s="15" t="s">
        <v>51</v>
      </c>
      <c r="D435" s="15">
        <v>81</v>
      </c>
      <c r="E435" s="16" t="s">
        <v>309</v>
      </c>
      <c r="F435" s="17">
        <v>-19.940279999999998</v>
      </c>
      <c r="G435" s="18">
        <v>-21</v>
      </c>
      <c r="H435" s="19">
        <v>-20</v>
      </c>
      <c r="I435" s="4">
        <v>-41</v>
      </c>
    </row>
    <row r="436" spans="1:9" x14ac:dyDescent="0.25">
      <c r="A436" s="13">
        <v>1813206870</v>
      </c>
      <c r="B436" s="14" t="s">
        <v>434</v>
      </c>
      <c r="C436" s="15" t="s">
        <v>51</v>
      </c>
      <c r="D436" s="15">
        <v>81</v>
      </c>
      <c r="E436" s="16" t="s">
        <v>309</v>
      </c>
      <c r="F436" s="17">
        <v>-12.97289</v>
      </c>
      <c r="G436" s="18">
        <v>-14</v>
      </c>
      <c r="H436" s="19">
        <v>-20</v>
      </c>
      <c r="I436" s="4">
        <v>-34</v>
      </c>
    </row>
    <row r="437" spans="1:9" x14ac:dyDescent="0.25">
      <c r="A437" s="13">
        <v>1813207431</v>
      </c>
      <c r="B437" s="14" t="s">
        <v>435</v>
      </c>
      <c r="C437" s="15" t="s">
        <v>51</v>
      </c>
      <c r="D437" s="15">
        <v>81</v>
      </c>
      <c r="E437" s="16" t="s">
        <v>309</v>
      </c>
      <c r="F437" s="17">
        <v>-23.76632</v>
      </c>
      <c r="G437" s="18">
        <v>-25</v>
      </c>
      <c r="H437" s="19">
        <v>-25</v>
      </c>
      <c r="I437" s="4">
        <v>-50</v>
      </c>
    </row>
    <row r="438" spans="1:9" x14ac:dyDescent="0.25">
      <c r="A438" s="13">
        <v>1813207432</v>
      </c>
      <c r="B438" s="14" t="s">
        <v>436</v>
      </c>
      <c r="C438" s="15" t="s">
        <v>51</v>
      </c>
      <c r="D438" s="15">
        <v>81</v>
      </c>
      <c r="E438" s="16" t="s">
        <v>309</v>
      </c>
      <c r="F438" s="17">
        <v>0</v>
      </c>
      <c r="G438" s="18">
        <v>-21</v>
      </c>
      <c r="H438" s="19">
        <v>-21</v>
      </c>
      <c r="I438" s="4">
        <v>-42</v>
      </c>
    </row>
    <row r="439" spans="1:9" x14ac:dyDescent="0.25">
      <c r="A439" s="13">
        <v>1813207870</v>
      </c>
      <c r="B439" s="14" t="s">
        <v>437</v>
      </c>
      <c r="C439" s="15" t="s">
        <v>51</v>
      </c>
      <c r="D439" s="15">
        <v>81</v>
      </c>
      <c r="E439" s="16" t="s">
        <v>309</v>
      </c>
      <c r="F439" s="17">
        <v>-3.5184299999999999</v>
      </c>
      <c r="G439" s="18">
        <v>-7.5</v>
      </c>
      <c r="H439" s="19">
        <v>-10.5</v>
      </c>
      <c r="I439" s="4">
        <v>-18</v>
      </c>
    </row>
    <row r="440" spans="1:9" x14ac:dyDescent="0.25">
      <c r="A440" s="13">
        <v>1813208431</v>
      </c>
      <c r="B440" s="14" t="s">
        <v>438</v>
      </c>
      <c r="C440" s="15" t="s">
        <v>51</v>
      </c>
      <c r="D440" s="15">
        <v>81</v>
      </c>
      <c r="E440" s="16" t="s">
        <v>309</v>
      </c>
      <c r="F440" s="17">
        <v>-41.417769999999997</v>
      </c>
      <c r="G440" s="18">
        <v>-42</v>
      </c>
      <c r="H440" s="19">
        <v>-40</v>
      </c>
      <c r="I440" s="4">
        <v>-82</v>
      </c>
    </row>
    <row r="441" spans="1:9" x14ac:dyDescent="0.25">
      <c r="A441" s="13">
        <v>1813208432</v>
      </c>
      <c r="B441" s="14" t="s">
        <v>439</v>
      </c>
      <c r="C441" s="15" t="s">
        <v>51</v>
      </c>
      <c r="D441" s="15">
        <v>81</v>
      </c>
      <c r="E441" s="16" t="s">
        <v>309</v>
      </c>
      <c r="F441" s="17">
        <v>-31.137430000000002</v>
      </c>
      <c r="G441" s="18">
        <v>-21</v>
      </c>
      <c r="H441" s="19">
        <v>-24</v>
      </c>
      <c r="I441" s="4">
        <v>-45</v>
      </c>
    </row>
    <row r="442" spans="1:9" x14ac:dyDescent="0.25">
      <c r="A442" s="13">
        <v>1813208870</v>
      </c>
      <c r="B442" s="14" t="s">
        <v>440</v>
      </c>
      <c r="C442" s="15" t="s">
        <v>51</v>
      </c>
      <c r="D442" s="15">
        <v>81</v>
      </c>
      <c r="E442" s="16" t="s">
        <v>309</v>
      </c>
      <c r="F442" s="17">
        <v>-7.2674799999999999</v>
      </c>
      <c r="G442" s="18">
        <v>-16</v>
      </c>
      <c r="H442" s="19">
        <v>-22</v>
      </c>
      <c r="I442" s="4">
        <v>-38</v>
      </c>
    </row>
    <row r="443" spans="1:9" x14ac:dyDescent="0.25">
      <c r="A443" s="13">
        <v>1813209431</v>
      </c>
      <c r="B443" s="14" t="s">
        <v>441</v>
      </c>
      <c r="C443" s="15" t="s">
        <v>51</v>
      </c>
      <c r="D443" s="15">
        <v>81</v>
      </c>
      <c r="E443" s="16" t="s">
        <v>309</v>
      </c>
      <c r="F443" s="17">
        <v>-12</v>
      </c>
      <c r="G443" s="18">
        <v>-43</v>
      </c>
      <c r="H443" s="19">
        <v>-40</v>
      </c>
      <c r="I443" s="4">
        <v>-83</v>
      </c>
    </row>
    <row r="444" spans="1:9" x14ac:dyDescent="0.25">
      <c r="A444" s="13">
        <v>1813209432</v>
      </c>
      <c r="B444" s="14" t="s">
        <v>442</v>
      </c>
      <c r="C444" s="15" t="s">
        <v>51</v>
      </c>
      <c r="D444" s="15">
        <v>81</v>
      </c>
      <c r="E444" s="16" t="s">
        <v>309</v>
      </c>
      <c r="F444" s="17">
        <v>-11.956</v>
      </c>
      <c r="G444" s="18">
        <v>-21</v>
      </c>
      <c r="H444" s="19">
        <v>-40</v>
      </c>
      <c r="I444" s="4">
        <v>-61</v>
      </c>
    </row>
    <row r="445" spans="1:9" x14ac:dyDescent="0.25">
      <c r="A445" s="13">
        <v>1813210110</v>
      </c>
      <c r="B445" s="14" t="s">
        <v>443</v>
      </c>
      <c r="C445" s="15" t="s">
        <v>51</v>
      </c>
      <c r="D445" s="15">
        <v>81</v>
      </c>
      <c r="E445" s="16" t="s">
        <v>309</v>
      </c>
      <c r="F445" s="17">
        <v>-1979.30197</v>
      </c>
      <c r="G445" s="18">
        <v>-1825.5519999999999</v>
      </c>
      <c r="H445" s="19">
        <v>-2429.5862984249998</v>
      </c>
      <c r="I445" s="4">
        <v>-4255.1382984249994</v>
      </c>
    </row>
    <row r="446" spans="1:9" x14ac:dyDescent="0.25">
      <c r="A446" s="13">
        <v>1813210780</v>
      </c>
      <c r="B446" s="14" t="s">
        <v>444</v>
      </c>
      <c r="C446" s="15" t="s">
        <v>51</v>
      </c>
      <c r="D446" s="15">
        <v>81</v>
      </c>
      <c r="E446" s="16" t="s">
        <v>309</v>
      </c>
      <c r="F446" s="17">
        <v>-2663.36789</v>
      </c>
      <c r="G446" s="18">
        <v>-2663.3679999999999</v>
      </c>
      <c r="H446" s="19">
        <v>-2663</v>
      </c>
      <c r="I446" s="4">
        <v>-5326.3680000000004</v>
      </c>
    </row>
    <row r="447" spans="1:9" x14ac:dyDescent="0.25">
      <c r="A447" s="13">
        <v>1813211780</v>
      </c>
      <c r="B447" s="14" t="s">
        <v>331</v>
      </c>
      <c r="C447" s="15" t="s">
        <v>51</v>
      </c>
      <c r="D447" s="15">
        <v>81</v>
      </c>
      <c r="E447" s="16" t="s">
        <v>309</v>
      </c>
      <c r="F447" s="17">
        <v>0</v>
      </c>
      <c r="G447" s="18">
        <v>0</v>
      </c>
      <c r="H447" s="19">
        <v>0</v>
      </c>
      <c r="I447" s="4">
        <v>0</v>
      </c>
    </row>
    <row r="448" spans="1:9" x14ac:dyDescent="0.25">
      <c r="A448" s="13">
        <v>1813211870</v>
      </c>
      <c r="B448" s="14" t="s">
        <v>445</v>
      </c>
      <c r="C448" s="15" t="s">
        <v>51</v>
      </c>
      <c r="D448" s="15">
        <v>81</v>
      </c>
      <c r="E448" s="16" t="s">
        <v>309</v>
      </c>
      <c r="F448" s="17">
        <v>-65.438140000000004</v>
      </c>
      <c r="G448" s="18">
        <v>-100</v>
      </c>
      <c r="H448" s="19">
        <v>-10</v>
      </c>
      <c r="I448" s="4">
        <v>-110</v>
      </c>
    </row>
    <row r="449" spans="1:9" x14ac:dyDescent="0.25">
      <c r="A449" s="13">
        <v>1813212110</v>
      </c>
      <c r="B449" s="14" t="s">
        <v>446</v>
      </c>
      <c r="C449" s="15" t="s">
        <v>51</v>
      </c>
      <c r="D449" s="15">
        <v>81</v>
      </c>
      <c r="E449" s="16" t="s">
        <v>309</v>
      </c>
      <c r="F449" s="17">
        <v>-3331.5179199999998</v>
      </c>
      <c r="G449" s="18">
        <v>-3442.944</v>
      </c>
      <c r="H449" s="19">
        <v>-4137.550322622199</v>
      </c>
      <c r="I449" s="4">
        <v>-7580.4943226221985</v>
      </c>
    </row>
    <row r="450" spans="1:9" x14ac:dyDescent="0.25">
      <c r="A450" s="13">
        <v>1813212820</v>
      </c>
      <c r="B450" s="14" t="s">
        <v>447</v>
      </c>
      <c r="C450" s="15" t="s">
        <v>51</v>
      </c>
      <c r="D450" s="15">
        <v>81</v>
      </c>
      <c r="E450" s="16" t="s">
        <v>309</v>
      </c>
      <c r="F450" s="17">
        <v>-943.41508999999996</v>
      </c>
      <c r="G450" s="18">
        <v>-1188.5170000000001</v>
      </c>
      <c r="H450" s="19">
        <v>-1827.75</v>
      </c>
      <c r="I450" s="4">
        <v>-3016.2669999999998</v>
      </c>
    </row>
    <row r="451" spans="1:9" x14ac:dyDescent="0.25">
      <c r="A451" s="13">
        <v>1813214760</v>
      </c>
      <c r="B451" s="14" t="s">
        <v>448</v>
      </c>
      <c r="C451" s="15" t="s">
        <v>51</v>
      </c>
      <c r="D451" s="15">
        <v>81</v>
      </c>
      <c r="E451" s="16" t="s">
        <v>309</v>
      </c>
      <c r="F451" s="17">
        <v>-974.92482999999993</v>
      </c>
      <c r="G451" s="18">
        <v>-1100</v>
      </c>
      <c r="H451" s="19">
        <v>-900</v>
      </c>
      <c r="I451" s="4">
        <v>-2000</v>
      </c>
    </row>
    <row r="452" spans="1:9" x14ac:dyDescent="0.25">
      <c r="A452" s="13">
        <v>1813214780</v>
      </c>
      <c r="B452" s="14" t="s">
        <v>340</v>
      </c>
      <c r="C452" s="15" t="s">
        <v>51</v>
      </c>
      <c r="D452" s="15">
        <v>81</v>
      </c>
      <c r="E452" s="16" t="s">
        <v>309</v>
      </c>
      <c r="F452" s="17">
        <v>0</v>
      </c>
      <c r="G452" s="18">
        <v>0</v>
      </c>
      <c r="H452" s="19">
        <v>-24.25</v>
      </c>
      <c r="I452" s="4">
        <v>-24.25</v>
      </c>
    </row>
    <row r="453" spans="1:9" x14ac:dyDescent="0.25">
      <c r="A453" s="13">
        <v>1813215780</v>
      </c>
      <c r="B453" s="14" t="s">
        <v>341</v>
      </c>
      <c r="C453" s="15" t="s">
        <v>51</v>
      </c>
      <c r="D453" s="15">
        <v>81</v>
      </c>
      <c r="E453" s="16" t="s">
        <v>309</v>
      </c>
      <c r="F453" s="17">
        <v>0</v>
      </c>
      <c r="G453" s="18">
        <v>0</v>
      </c>
      <c r="H453" s="19">
        <v>-48</v>
      </c>
      <c r="I453" s="4">
        <v>-48</v>
      </c>
    </row>
    <row r="454" spans="1:9" x14ac:dyDescent="0.25">
      <c r="A454" s="13">
        <v>1813220820</v>
      </c>
      <c r="B454" s="14" t="s">
        <v>449</v>
      </c>
      <c r="C454" s="15" t="s">
        <v>51</v>
      </c>
      <c r="D454" s="15">
        <v>81</v>
      </c>
      <c r="E454" s="16" t="s">
        <v>309</v>
      </c>
      <c r="F454" s="17">
        <v>-7012.4453600000006</v>
      </c>
      <c r="G454" s="18">
        <v>-7403.4</v>
      </c>
      <c r="H454" s="19">
        <v>-14266.292742678768</v>
      </c>
      <c r="I454" s="4">
        <v>-21669.692742678766</v>
      </c>
    </row>
    <row r="455" spans="1:9" x14ac:dyDescent="0.25">
      <c r="A455" s="13">
        <v>1813221780</v>
      </c>
      <c r="B455" s="14" t="s">
        <v>450</v>
      </c>
      <c r="C455" s="15" t="s">
        <v>51</v>
      </c>
      <c r="D455" s="15">
        <v>81</v>
      </c>
      <c r="E455" s="16" t="s">
        <v>309</v>
      </c>
      <c r="F455" s="17">
        <v>-178.47785000000002</v>
      </c>
      <c r="G455" s="18">
        <v>-194.96</v>
      </c>
      <c r="H455" s="19">
        <v>-105.91</v>
      </c>
      <c r="I455" s="4">
        <v>-300.87</v>
      </c>
    </row>
    <row r="456" spans="1:9" x14ac:dyDescent="0.25">
      <c r="A456" s="13">
        <v>1813222820</v>
      </c>
      <c r="B456" s="14" t="s">
        <v>451</v>
      </c>
      <c r="C456" s="15" t="s">
        <v>51</v>
      </c>
      <c r="D456" s="15">
        <v>81</v>
      </c>
      <c r="E456" s="16" t="s">
        <v>309</v>
      </c>
      <c r="F456" s="17">
        <v>-72.811750000000004</v>
      </c>
      <c r="G456" s="18">
        <v>-80</v>
      </c>
      <c r="H456" s="19">
        <v>-80</v>
      </c>
      <c r="I456" s="4">
        <v>-160</v>
      </c>
    </row>
    <row r="457" spans="1:9" x14ac:dyDescent="0.25">
      <c r="A457" s="13">
        <v>1813230110</v>
      </c>
      <c r="B457" s="14" t="s">
        <v>452</v>
      </c>
      <c r="C457" s="15" t="s">
        <v>51</v>
      </c>
      <c r="D457" s="15">
        <v>81</v>
      </c>
      <c r="E457" s="16" t="s">
        <v>309</v>
      </c>
      <c r="F457" s="17">
        <v>-866.74418000000003</v>
      </c>
      <c r="G457" s="18">
        <v>-1030.8009999999999</v>
      </c>
      <c r="H457" s="19">
        <v>-1117.4427816199998</v>
      </c>
      <c r="I457" s="4">
        <v>-2148.2437816199999</v>
      </c>
    </row>
    <row r="458" spans="1:9" x14ac:dyDescent="0.25">
      <c r="A458" s="13">
        <v>1813230780</v>
      </c>
      <c r="B458" s="14" t="s">
        <v>453</v>
      </c>
      <c r="C458" s="15" t="s">
        <v>51</v>
      </c>
      <c r="D458" s="15">
        <v>81</v>
      </c>
      <c r="E458" s="16" t="s">
        <v>309</v>
      </c>
      <c r="F458" s="17">
        <v>-132.62925000000001</v>
      </c>
      <c r="G458" s="18">
        <v>-170</v>
      </c>
      <c r="H458" s="19">
        <v>-215</v>
      </c>
      <c r="I458" s="4">
        <v>-385</v>
      </c>
    </row>
    <row r="459" spans="1:9" x14ac:dyDescent="0.25">
      <c r="A459" s="13">
        <v>1813232110</v>
      </c>
      <c r="B459" s="14" t="s">
        <v>454</v>
      </c>
      <c r="C459" s="15" t="s">
        <v>51</v>
      </c>
      <c r="D459" s="15">
        <v>81</v>
      </c>
      <c r="E459" s="16" t="s">
        <v>309</v>
      </c>
      <c r="F459" s="17">
        <v>-68.645979999999994</v>
      </c>
      <c r="G459" s="18">
        <v>-69.311000000000007</v>
      </c>
      <c r="H459" s="19">
        <v>-67.124459984999987</v>
      </c>
      <c r="I459" s="4">
        <v>-136.43545998499999</v>
      </c>
    </row>
    <row r="460" spans="1:9" x14ac:dyDescent="0.25">
      <c r="A460" s="13">
        <v>1813232780</v>
      </c>
      <c r="B460" s="14" t="s">
        <v>455</v>
      </c>
      <c r="C460" s="15" t="s">
        <v>51</v>
      </c>
      <c r="D460" s="15">
        <v>81</v>
      </c>
      <c r="E460" s="16" t="s">
        <v>309</v>
      </c>
      <c r="F460" s="17">
        <v>-1860.4656399999999</v>
      </c>
      <c r="G460" s="18">
        <v>-2825</v>
      </c>
      <c r="H460" s="19">
        <v>-3656</v>
      </c>
      <c r="I460" s="4">
        <v>-6481</v>
      </c>
    </row>
    <row r="461" spans="1:9" x14ac:dyDescent="0.25">
      <c r="A461" s="13">
        <v>1813240780</v>
      </c>
      <c r="B461" s="14" t="s">
        <v>456</v>
      </c>
      <c r="C461" s="15" t="s">
        <v>51</v>
      </c>
      <c r="D461" s="15">
        <v>81</v>
      </c>
      <c r="E461" s="16" t="s">
        <v>309</v>
      </c>
      <c r="F461" s="17">
        <v>-603.91615999999999</v>
      </c>
      <c r="G461" s="18">
        <v>-682.75300000000004</v>
      </c>
      <c r="H461" s="19">
        <v>-807</v>
      </c>
      <c r="I461" s="4">
        <v>-1489.7530000000002</v>
      </c>
    </row>
    <row r="462" spans="1:9" x14ac:dyDescent="0.25">
      <c r="A462" s="13">
        <v>1813241750</v>
      </c>
      <c r="B462" s="14" t="s">
        <v>347</v>
      </c>
      <c r="C462" s="15" t="s">
        <v>51</v>
      </c>
      <c r="D462" s="15">
        <v>81</v>
      </c>
      <c r="E462" s="16" t="s">
        <v>309</v>
      </c>
      <c r="F462" s="17">
        <v>-96.72784</v>
      </c>
      <c r="G462" s="18">
        <v>-179.52</v>
      </c>
      <c r="H462" s="19">
        <v>-206</v>
      </c>
      <c r="I462" s="4">
        <v>-385.52</v>
      </c>
    </row>
    <row r="463" spans="1:9" x14ac:dyDescent="0.25">
      <c r="A463" s="13">
        <v>1813242780</v>
      </c>
      <c r="B463" s="14" t="s">
        <v>457</v>
      </c>
      <c r="C463" s="15" t="s">
        <v>51</v>
      </c>
      <c r="D463" s="15">
        <v>81</v>
      </c>
      <c r="E463" s="16" t="s">
        <v>309</v>
      </c>
      <c r="F463" s="17">
        <v>-53.776400000000002</v>
      </c>
      <c r="G463" s="18">
        <v>-66</v>
      </c>
      <c r="H463" s="19">
        <v>-60</v>
      </c>
      <c r="I463" s="4">
        <v>-126</v>
      </c>
    </row>
    <row r="464" spans="1:9" x14ac:dyDescent="0.25">
      <c r="A464" s="13">
        <v>1813800820</v>
      </c>
      <c r="B464" s="14" t="s">
        <v>350</v>
      </c>
      <c r="C464" s="15" t="s">
        <v>51</v>
      </c>
      <c r="D464" s="15">
        <v>81</v>
      </c>
      <c r="E464" s="16" t="s">
        <v>309</v>
      </c>
      <c r="F464" s="17">
        <v>-933.21981999999991</v>
      </c>
      <c r="G464" s="18">
        <v>-1427.702</v>
      </c>
      <c r="H464" s="19">
        <v>-1302.6500000000001</v>
      </c>
      <c r="I464" s="4">
        <v>-2730.3519999999999</v>
      </c>
    </row>
    <row r="465" spans="1:9" x14ac:dyDescent="0.25">
      <c r="A465" s="13">
        <v>1814200431</v>
      </c>
      <c r="B465" s="14" t="s">
        <v>458</v>
      </c>
      <c r="C465" s="15" t="s">
        <v>51</v>
      </c>
      <c r="D465" s="15">
        <v>81</v>
      </c>
      <c r="E465" s="16" t="s">
        <v>309</v>
      </c>
      <c r="F465" s="17">
        <v>-81.177710000000005</v>
      </c>
      <c r="G465" s="18">
        <v>-45</v>
      </c>
      <c r="H465" s="19">
        <v>-99.217639999999989</v>
      </c>
      <c r="I465" s="4">
        <v>-144.21763999999999</v>
      </c>
    </row>
    <row r="466" spans="1:9" x14ac:dyDescent="0.25">
      <c r="A466" s="13">
        <v>1814200432</v>
      </c>
      <c r="B466" s="14" t="s">
        <v>459</v>
      </c>
      <c r="C466" s="15" t="s">
        <v>51</v>
      </c>
      <c r="D466" s="15">
        <v>81</v>
      </c>
      <c r="E466" s="16" t="s">
        <v>309</v>
      </c>
      <c r="F466" s="17">
        <v>-52.213819999999998</v>
      </c>
      <c r="G466" s="18">
        <v>-40</v>
      </c>
      <c r="H466" s="19">
        <v>-59.343746666666661</v>
      </c>
      <c r="I466" s="4">
        <v>-99.343746666666661</v>
      </c>
    </row>
    <row r="467" spans="1:9" x14ac:dyDescent="0.25">
      <c r="A467" s="13">
        <v>1814203820</v>
      </c>
      <c r="B467" s="14" t="s">
        <v>460</v>
      </c>
      <c r="C467" s="15" t="s">
        <v>51</v>
      </c>
      <c r="D467" s="15">
        <v>81</v>
      </c>
      <c r="E467" s="16" t="s">
        <v>309</v>
      </c>
      <c r="F467" s="17">
        <v>0</v>
      </c>
      <c r="G467" s="18">
        <v>0</v>
      </c>
      <c r="H467" s="19">
        <v>-50</v>
      </c>
      <c r="I467" s="4">
        <v>-50</v>
      </c>
    </row>
    <row r="468" spans="1:9" x14ac:dyDescent="0.25">
      <c r="A468" s="13">
        <v>1814204820</v>
      </c>
      <c r="B468" s="14" t="s">
        <v>461</v>
      </c>
      <c r="C468" s="15" t="s">
        <v>51</v>
      </c>
      <c r="D468" s="15">
        <v>81</v>
      </c>
      <c r="E468" s="16" t="s">
        <v>309</v>
      </c>
      <c r="F468" s="17">
        <v>-512.11283000000003</v>
      </c>
      <c r="G468" s="18">
        <v>-790.56</v>
      </c>
      <c r="H468" s="19">
        <v>-1351.4428800000001</v>
      </c>
      <c r="I468" s="4">
        <v>-2142.00288</v>
      </c>
    </row>
    <row r="469" spans="1:9" x14ac:dyDescent="0.25">
      <c r="A469" s="13">
        <v>1815701780</v>
      </c>
      <c r="B469" s="14" t="s">
        <v>462</v>
      </c>
      <c r="C469" s="15" t="s">
        <v>51</v>
      </c>
      <c r="D469" s="15">
        <v>81</v>
      </c>
      <c r="E469" s="16" t="s">
        <v>309</v>
      </c>
      <c r="F469" s="17">
        <v>-34.159639999999996</v>
      </c>
      <c r="G469" s="18">
        <v>-40</v>
      </c>
      <c r="H469" s="19">
        <v>-40</v>
      </c>
      <c r="I469" s="4">
        <v>-80</v>
      </c>
    </row>
    <row r="470" spans="1:9" x14ac:dyDescent="0.25">
      <c r="A470" s="13">
        <v>1816200850</v>
      </c>
      <c r="B470" s="14" t="s">
        <v>463</v>
      </c>
      <c r="C470" s="15" t="s">
        <v>51</v>
      </c>
      <c r="D470" s="15">
        <v>81</v>
      </c>
      <c r="E470" s="16" t="s">
        <v>309</v>
      </c>
      <c r="F470" s="17">
        <v>-35</v>
      </c>
      <c r="G470" s="18">
        <v>-110</v>
      </c>
      <c r="H470" s="19">
        <v>-840</v>
      </c>
      <c r="I470" s="4">
        <v>-950</v>
      </c>
    </row>
    <row r="471" spans="1:9" x14ac:dyDescent="0.25">
      <c r="A471" s="13">
        <v>1816300850</v>
      </c>
      <c r="B471" s="14" t="s">
        <v>464</v>
      </c>
      <c r="C471" s="15" t="s">
        <v>51</v>
      </c>
      <c r="D471" s="15">
        <v>81</v>
      </c>
      <c r="E471" s="16" t="s">
        <v>309</v>
      </c>
      <c r="F471" s="17">
        <v>-27.11675</v>
      </c>
      <c r="G471" s="18">
        <v>-82</v>
      </c>
      <c r="H471" s="19">
        <v>-482</v>
      </c>
      <c r="I471" s="4">
        <v>-564</v>
      </c>
    </row>
    <row r="472" spans="1:9" x14ac:dyDescent="0.25">
      <c r="A472" s="13">
        <v>1817100750</v>
      </c>
      <c r="B472" s="14" t="s">
        <v>465</v>
      </c>
      <c r="C472" s="15" t="s">
        <v>51</v>
      </c>
      <c r="D472" s="15">
        <v>81</v>
      </c>
      <c r="E472" s="16" t="s">
        <v>309</v>
      </c>
      <c r="F472" s="17">
        <v>-2259.1907099999999</v>
      </c>
      <c r="G472" s="18">
        <v>-2350</v>
      </c>
      <c r="H472" s="19">
        <v>-2800</v>
      </c>
      <c r="I472" s="4">
        <v>-5150</v>
      </c>
    </row>
    <row r="473" spans="1:9" x14ac:dyDescent="0.25">
      <c r="A473" s="13">
        <v>1817200110</v>
      </c>
      <c r="B473" s="14" t="s">
        <v>466</v>
      </c>
      <c r="C473" s="15" t="s">
        <v>51</v>
      </c>
      <c r="D473" s="15">
        <v>81</v>
      </c>
      <c r="E473" s="16" t="s">
        <v>309</v>
      </c>
      <c r="F473" s="17">
        <v>-203.13964000000001</v>
      </c>
      <c r="G473" s="18">
        <v>-201.66499999999999</v>
      </c>
      <c r="H473" s="19">
        <v>-140.070994305</v>
      </c>
      <c r="I473" s="4">
        <v>-341.73599430499996</v>
      </c>
    </row>
    <row r="474" spans="1:9" x14ac:dyDescent="0.25">
      <c r="A474" s="13">
        <v>1817200870</v>
      </c>
      <c r="B474" s="14" t="s">
        <v>467</v>
      </c>
      <c r="C474" s="15" t="s">
        <v>51</v>
      </c>
      <c r="D474" s="15">
        <v>81</v>
      </c>
      <c r="E474" s="16" t="s">
        <v>309</v>
      </c>
      <c r="F474" s="17">
        <v>-50</v>
      </c>
      <c r="G474" s="18">
        <v>-50</v>
      </c>
      <c r="H474" s="19">
        <v>-50</v>
      </c>
      <c r="I474" s="4">
        <v>-100</v>
      </c>
    </row>
    <row r="475" spans="1:9" x14ac:dyDescent="0.25">
      <c r="A475" s="13">
        <v>1817203110</v>
      </c>
      <c r="B475" s="14" t="s">
        <v>468</v>
      </c>
      <c r="C475" s="15" t="s">
        <v>51</v>
      </c>
      <c r="D475" s="15">
        <v>81</v>
      </c>
      <c r="E475" s="16" t="s">
        <v>309</v>
      </c>
      <c r="F475" s="17">
        <v>-141.55578</v>
      </c>
      <c r="G475" s="18">
        <v>-138.64500000000001</v>
      </c>
      <c r="H475" s="19">
        <v>-135.39066711499999</v>
      </c>
      <c r="I475" s="4">
        <v>-274.03566711500002</v>
      </c>
    </row>
    <row r="476" spans="1:9" x14ac:dyDescent="0.25">
      <c r="A476" s="13">
        <v>1817203780</v>
      </c>
      <c r="B476" s="14" t="s">
        <v>469</v>
      </c>
      <c r="C476" s="15" t="s">
        <v>51</v>
      </c>
      <c r="D476" s="15">
        <v>81</v>
      </c>
      <c r="E476" s="16" t="s">
        <v>309</v>
      </c>
      <c r="F476" s="17">
        <v>-14.1929</v>
      </c>
      <c r="G476" s="18">
        <v>-17.5</v>
      </c>
      <c r="H476" s="19">
        <v>-19</v>
      </c>
      <c r="I476" s="4">
        <v>-36.5</v>
      </c>
    </row>
    <row r="477" spans="1:9" x14ac:dyDescent="0.25">
      <c r="A477" s="13">
        <v>1817203930</v>
      </c>
      <c r="B477" s="14" t="s">
        <v>470</v>
      </c>
      <c r="C477" s="15" t="s">
        <v>51</v>
      </c>
      <c r="D477" s="15">
        <v>81</v>
      </c>
      <c r="E477" s="16" t="s">
        <v>309</v>
      </c>
      <c r="F477" s="17">
        <v>-0.43901000000000001</v>
      </c>
      <c r="G477" s="18">
        <v>-4.5</v>
      </c>
      <c r="H477" s="19">
        <v>-4.5</v>
      </c>
      <c r="I477" s="4">
        <v>-9</v>
      </c>
    </row>
    <row r="478" spans="1:9" x14ac:dyDescent="0.25">
      <c r="A478" s="13">
        <v>1817300110</v>
      </c>
      <c r="B478" s="14" t="s">
        <v>471</v>
      </c>
      <c r="C478" s="15" t="s">
        <v>51</v>
      </c>
      <c r="D478" s="15">
        <v>81</v>
      </c>
      <c r="E478" s="16" t="s">
        <v>309</v>
      </c>
      <c r="F478" s="17">
        <v>-1195.27772</v>
      </c>
      <c r="G478" s="18">
        <v>-1064.53</v>
      </c>
      <c r="H478" s="19">
        <v>-1045.6946637499998</v>
      </c>
      <c r="I478" s="4">
        <v>-2110.2246637499998</v>
      </c>
    </row>
    <row r="479" spans="1:9" x14ac:dyDescent="0.25">
      <c r="A479" s="13">
        <v>1817300421</v>
      </c>
      <c r="B479" s="14" t="s">
        <v>472</v>
      </c>
      <c r="C479" s="15" t="s">
        <v>51</v>
      </c>
      <c r="D479" s="15">
        <v>81</v>
      </c>
      <c r="E479" s="16" t="s">
        <v>309</v>
      </c>
      <c r="F479" s="17">
        <v>-22.225580000000001</v>
      </c>
      <c r="G479" s="18">
        <v>-6.5</v>
      </c>
      <c r="H479" s="19">
        <v>-6.5</v>
      </c>
      <c r="I479" s="4">
        <v>-13</v>
      </c>
    </row>
    <row r="480" spans="1:9" x14ac:dyDescent="0.25">
      <c r="A480" s="13">
        <v>1817300431</v>
      </c>
      <c r="B480" s="14" t="s">
        <v>473</v>
      </c>
      <c r="C480" s="15" t="s">
        <v>51</v>
      </c>
      <c r="D480" s="15">
        <v>81</v>
      </c>
      <c r="E480" s="16" t="s">
        <v>309</v>
      </c>
      <c r="F480" s="17">
        <v>-8.3209300000000006</v>
      </c>
      <c r="G480" s="18">
        <v>-10</v>
      </c>
      <c r="H480" s="19">
        <v>-13</v>
      </c>
      <c r="I480" s="4">
        <v>-23</v>
      </c>
    </row>
    <row r="481" spans="1:9" x14ac:dyDescent="0.25">
      <c r="A481" s="13">
        <v>1817300511</v>
      </c>
      <c r="B481" s="14" t="s">
        <v>474</v>
      </c>
      <c r="C481" s="15" t="s">
        <v>51</v>
      </c>
      <c r="D481" s="15">
        <v>81</v>
      </c>
      <c r="E481" s="16" t="s">
        <v>309</v>
      </c>
      <c r="F481" s="17">
        <v>0</v>
      </c>
      <c r="G481" s="18">
        <v>-1</v>
      </c>
      <c r="H481" s="19">
        <v>-1</v>
      </c>
      <c r="I481" s="4">
        <v>-2</v>
      </c>
    </row>
    <row r="482" spans="1:9" x14ac:dyDescent="0.25">
      <c r="A482" s="13">
        <v>1817300540</v>
      </c>
      <c r="B482" s="14" t="s">
        <v>475</v>
      </c>
      <c r="C482" s="15" t="s">
        <v>51</v>
      </c>
      <c r="D482" s="15">
        <v>81</v>
      </c>
      <c r="E482" s="16" t="s">
        <v>309</v>
      </c>
      <c r="F482" s="17">
        <v>-3.6726000000000001</v>
      </c>
      <c r="G482" s="18">
        <v>-4</v>
      </c>
      <c r="H482" s="19">
        <v>-6.5</v>
      </c>
      <c r="I482" s="4">
        <v>-10.5</v>
      </c>
    </row>
    <row r="483" spans="1:9" x14ac:dyDescent="0.25">
      <c r="A483" s="13">
        <v>1817300580</v>
      </c>
      <c r="B483" s="14" t="s">
        <v>476</v>
      </c>
      <c r="C483" s="15" t="s">
        <v>51</v>
      </c>
      <c r="D483" s="15">
        <v>81</v>
      </c>
      <c r="E483" s="16" t="s">
        <v>309</v>
      </c>
      <c r="F483" s="17">
        <v>-15.251370000000001</v>
      </c>
      <c r="G483" s="18">
        <v>-26</v>
      </c>
      <c r="H483" s="19">
        <v>-27</v>
      </c>
      <c r="I483" s="4">
        <v>-53</v>
      </c>
    </row>
    <row r="484" spans="1:9" x14ac:dyDescent="0.25">
      <c r="A484" s="13">
        <v>1817300750</v>
      </c>
      <c r="B484" s="14" t="s">
        <v>477</v>
      </c>
      <c r="C484" s="15" t="s">
        <v>51</v>
      </c>
      <c r="D484" s="15">
        <v>81</v>
      </c>
      <c r="E484" s="16" t="s">
        <v>309</v>
      </c>
      <c r="F484" s="17">
        <v>-40.942500000000003</v>
      </c>
      <c r="G484" s="18">
        <v>-130</v>
      </c>
      <c r="H484" s="19">
        <v>-86.296000000000006</v>
      </c>
      <c r="I484" s="4">
        <v>-216.29599999999999</v>
      </c>
    </row>
    <row r="485" spans="1:9" x14ac:dyDescent="0.25">
      <c r="A485" s="13">
        <v>1817300930</v>
      </c>
      <c r="B485" s="14" t="s">
        <v>478</v>
      </c>
      <c r="C485" s="15" t="s">
        <v>51</v>
      </c>
      <c r="D485" s="15">
        <v>81</v>
      </c>
      <c r="E485" s="16" t="s">
        <v>309</v>
      </c>
      <c r="F485" s="17">
        <v>-3.04223</v>
      </c>
      <c r="G485" s="18">
        <v>-4</v>
      </c>
      <c r="H485" s="19">
        <v>-4</v>
      </c>
      <c r="I485" s="4">
        <v>-8</v>
      </c>
    </row>
    <row r="486" spans="1:9" x14ac:dyDescent="0.25">
      <c r="A486" s="13">
        <v>1817700110</v>
      </c>
      <c r="B486" s="14" t="s">
        <v>479</v>
      </c>
      <c r="C486" s="15" t="s">
        <v>51</v>
      </c>
      <c r="D486" s="15">
        <v>81</v>
      </c>
      <c r="E486" s="16" t="s">
        <v>309</v>
      </c>
      <c r="F486" s="17">
        <v>-699.58935999999994</v>
      </c>
      <c r="G486" s="18">
        <v>-703.06299999999999</v>
      </c>
      <c r="H486" s="19">
        <v>-739.97305332500002</v>
      </c>
      <c r="I486" s="4">
        <v>-1443.036053325</v>
      </c>
    </row>
    <row r="487" spans="1:9" x14ac:dyDescent="0.25">
      <c r="A487" s="13">
        <v>1817800110</v>
      </c>
      <c r="B487" s="14" t="s">
        <v>480</v>
      </c>
      <c r="C487" s="15" t="s">
        <v>51</v>
      </c>
      <c r="D487" s="15">
        <v>81</v>
      </c>
      <c r="E487" s="16" t="s">
        <v>309</v>
      </c>
      <c r="F487" s="17">
        <v>-1614.4635900000001</v>
      </c>
      <c r="G487" s="18">
        <v>-1915.05</v>
      </c>
      <c r="H487" s="19">
        <v>-2103.3594242099998</v>
      </c>
      <c r="I487" s="4">
        <v>-4018.40942421</v>
      </c>
    </row>
    <row r="488" spans="1:9" x14ac:dyDescent="0.25">
      <c r="A488" s="13">
        <v>1817800710</v>
      </c>
      <c r="B488" s="14" t="s">
        <v>481</v>
      </c>
      <c r="C488" s="15" t="s">
        <v>51</v>
      </c>
      <c r="D488" s="15">
        <v>81</v>
      </c>
      <c r="E488" s="16" t="s">
        <v>309</v>
      </c>
      <c r="F488" s="17">
        <v>-2353.08833</v>
      </c>
      <c r="G488" s="18">
        <v>-2700</v>
      </c>
      <c r="H488" s="19">
        <v>-3604.97822548471</v>
      </c>
      <c r="I488" s="4">
        <v>-6304.9782254847105</v>
      </c>
    </row>
    <row r="489" spans="1:9" x14ac:dyDescent="0.25">
      <c r="A489" s="13">
        <v>1817901110</v>
      </c>
      <c r="B489" s="14" t="s">
        <v>482</v>
      </c>
      <c r="C489" s="15" t="s">
        <v>51</v>
      </c>
      <c r="D489" s="15">
        <v>81</v>
      </c>
      <c r="E489" s="16" t="s">
        <v>309</v>
      </c>
      <c r="F489" s="17">
        <v>-727.78561999999999</v>
      </c>
      <c r="G489" s="18">
        <v>-774.12</v>
      </c>
      <c r="H489" s="19">
        <v>-839.64931764999983</v>
      </c>
      <c r="I489" s="4">
        <v>-1613.7693176499997</v>
      </c>
    </row>
    <row r="490" spans="1:9" x14ac:dyDescent="0.25">
      <c r="A490" s="13">
        <v>1817901421</v>
      </c>
      <c r="B490" s="14" t="s">
        <v>483</v>
      </c>
      <c r="C490" s="15" t="s">
        <v>51</v>
      </c>
      <c r="D490" s="15">
        <v>81</v>
      </c>
      <c r="E490" s="16" t="s">
        <v>309</v>
      </c>
      <c r="F490" s="17">
        <v>-11.134969999999999</v>
      </c>
      <c r="G490" s="18">
        <v>-35</v>
      </c>
      <c r="H490" s="19">
        <v>-30</v>
      </c>
      <c r="I490" s="4">
        <v>-65</v>
      </c>
    </row>
    <row r="491" spans="1:9" x14ac:dyDescent="0.25">
      <c r="A491" s="13">
        <v>1817901431</v>
      </c>
      <c r="B491" s="14" t="s">
        <v>484</v>
      </c>
      <c r="C491" s="15" t="s">
        <v>51</v>
      </c>
      <c r="D491" s="15">
        <v>81</v>
      </c>
      <c r="E491" s="16" t="s">
        <v>309</v>
      </c>
      <c r="F491" s="17">
        <v>-65.076070000000001</v>
      </c>
      <c r="G491" s="18">
        <v>-65</v>
      </c>
      <c r="H491" s="19">
        <v>-68</v>
      </c>
      <c r="I491" s="4">
        <v>-133</v>
      </c>
    </row>
    <row r="492" spans="1:9" x14ac:dyDescent="0.25">
      <c r="A492" s="13">
        <v>1817901432</v>
      </c>
      <c r="B492" s="14" t="s">
        <v>485</v>
      </c>
      <c r="C492" s="15" t="s">
        <v>51</v>
      </c>
      <c r="D492" s="15">
        <v>81</v>
      </c>
      <c r="E492" s="16" t="s">
        <v>309</v>
      </c>
      <c r="F492" s="17">
        <v>-8.6822199999999992</v>
      </c>
      <c r="G492" s="18">
        <v>-11</v>
      </c>
      <c r="H492" s="19">
        <v>-12</v>
      </c>
      <c r="I492" s="4">
        <v>-23</v>
      </c>
    </row>
    <row r="493" spans="1:9" x14ac:dyDescent="0.25">
      <c r="A493" s="13">
        <v>1817901540</v>
      </c>
      <c r="B493" s="14" t="s">
        <v>486</v>
      </c>
      <c r="C493" s="15" t="s">
        <v>51</v>
      </c>
      <c r="D493" s="15">
        <v>81</v>
      </c>
      <c r="E493" s="16" t="s">
        <v>309</v>
      </c>
      <c r="F493" s="17">
        <v>-6.60921</v>
      </c>
      <c r="G493" s="18">
        <v>-6.72</v>
      </c>
      <c r="H493" s="19">
        <v>-8.8849999999999998</v>
      </c>
      <c r="I493" s="4">
        <v>-15.605</v>
      </c>
    </row>
    <row r="494" spans="1:9" x14ac:dyDescent="0.25">
      <c r="A494" s="13">
        <v>1817901750</v>
      </c>
      <c r="B494" s="14" t="s">
        <v>487</v>
      </c>
      <c r="C494" s="15" t="s">
        <v>51</v>
      </c>
      <c r="D494" s="15">
        <v>81</v>
      </c>
      <c r="E494" s="16" t="s">
        <v>309</v>
      </c>
      <c r="F494" s="17">
        <v>-94.922529999999995</v>
      </c>
      <c r="G494" s="18">
        <v>-114</v>
      </c>
      <c r="H494" s="19">
        <v>-114</v>
      </c>
      <c r="I494" s="4">
        <v>-228</v>
      </c>
    </row>
    <row r="495" spans="1:9" x14ac:dyDescent="0.25">
      <c r="A495" s="13">
        <v>1817901780</v>
      </c>
      <c r="B495" s="14" t="s">
        <v>488</v>
      </c>
      <c r="C495" s="15" t="s">
        <v>51</v>
      </c>
      <c r="D495" s="15">
        <v>81</v>
      </c>
      <c r="E495" s="16" t="s">
        <v>309</v>
      </c>
      <c r="F495" s="17">
        <v>-22.707150000000002</v>
      </c>
      <c r="G495" s="18">
        <v>-25</v>
      </c>
      <c r="H495" s="19">
        <v>-25</v>
      </c>
      <c r="I495" s="4">
        <v>-50</v>
      </c>
    </row>
    <row r="496" spans="1:9" x14ac:dyDescent="0.25">
      <c r="A496" s="13">
        <v>1817901930</v>
      </c>
      <c r="B496" s="14" t="s">
        <v>489</v>
      </c>
      <c r="C496" s="15" t="s">
        <v>51</v>
      </c>
      <c r="D496" s="15">
        <v>81</v>
      </c>
      <c r="E496" s="16" t="s">
        <v>309</v>
      </c>
      <c r="F496" s="17">
        <v>-1.5509999999999999</v>
      </c>
      <c r="G496" s="18">
        <v>-4</v>
      </c>
      <c r="H496" s="19">
        <v>-238.74</v>
      </c>
      <c r="I496" s="4">
        <v>-242.74</v>
      </c>
    </row>
    <row r="497" spans="1:9" x14ac:dyDescent="0.25">
      <c r="A497" s="13">
        <v>1818000110</v>
      </c>
      <c r="B497" s="14" t="s">
        <v>490</v>
      </c>
      <c r="C497" s="15" t="s">
        <v>51</v>
      </c>
      <c r="D497" s="15">
        <v>81</v>
      </c>
      <c r="E497" s="16" t="s">
        <v>309</v>
      </c>
      <c r="F497" s="17">
        <v>-306.87322999999998</v>
      </c>
      <c r="G497" s="18">
        <v>-197.25700000000001</v>
      </c>
      <c r="H497" s="19">
        <v>-224.50746246499995</v>
      </c>
      <c r="I497" s="4">
        <v>-421.76446246499995</v>
      </c>
    </row>
    <row r="498" spans="1:9" x14ac:dyDescent="0.25">
      <c r="A498" s="13">
        <v>1818000540</v>
      </c>
      <c r="B498" s="14" t="s">
        <v>491</v>
      </c>
      <c r="C498" s="15" t="s">
        <v>51</v>
      </c>
      <c r="D498" s="15">
        <v>81</v>
      </c>
      <c r="E498" s="16" t="s">
        <v>309</v>
      </c>
      <c r="F498" s="17">
        <v>-0.76300000000000001</v>
      </c>
      <c r="G498" s="18">
        <v>-0.72</v>
      </c>
      <c r="H498" s="19">
        <v>-0.72</v>
      </c>
      <c r="I498" s="4">
        <v>-1.44</v>
      </c>
    </row>
    <row r="499" spans="1:9" x14ac:dyDescent="0.25">
      <c r="A499" s="13">
        <v>1818000780</v>
      </c>
      <c r="B499" s="14" t="s">
        <v>492</v>
      </c>
      <c r="C499" s="15" t="s">
        <v>51</v>
      </c>
      <c r="D499" s="15">
        <v>81</v>
      </c>
      <c r="E499" s="16" t="s">
        <v>309</v>
      </c>
      <c r="F499" s="17">
        <v>-2.5601500000000001</v>
      </c>
      <c r="G499" s="18">
        <v>-10</v>
      </c>
      <c r="H499" s="19">
        <v>-10</v>
      </c>
      <c r="I499" s="4">
        <v>-20</v>
      </c>
    </row>
    <row r="500" spans="1:9" x14ac:dyDescent="0.25">
      <c r="A500" s="13">
        <v>1818000930</v>
      </c>
      <c r="B500" s="14" t="s">
        <v>493</v>
      </c>
      <c r="C500" s="15" t="s">
        <v>51</v>
      </c>
      <c r="D500" s="15">
        <v>81</v>
      </c>
      <c r="E500" s="16" t="s">
        <v>309</v>
      </c>
      <c r="F500" s="17">
        <v>-50.530360000000002</v>
      </c>
      <c r="G500" s="18">
        <v>-20</v>
      </c>
      <c r="H500" s="19">
        <v>-20</v>
      </c>
      <c r="I500" s="4">
        <v>-40</v>
      </c>
    </row>
    <row r="501" spans="1:9" x14ac:dyDescent="0.25">
      <c r="A501" s="25" t="s">
        <v>93</v>
      </c>
      <c r="B501" s="26"/>
      <c r="C501" s="27"/>
      <c r="D501" s="27"/>
      <c r="E501" s="28"/>
      <c r="F501" s="29">
        <v>-64657.603940000001</v>
      </c>
      <c r="G501" s="30">
        <v>-68851.652999999991</v>
      </c>
      <c r="H501" s="30">
        <v>-102796.09421323003</v>
      </c>
      <c r="I501" s="4">
        <v>-171647.74721323</v>
      </c>
    </row>
    <row r="502" spans="1:9" x14ac:dyDescent="0.25">
      <c r="A502" s="20" t="s">
        <v>494</v>
      </c>
      <c r="B502" s="21"/>
      <c r="C502" s="22"/>
      <c r="D502" s="22"/>
      <c r="E502" s="21"/>
      <c r="F502" s="23">
        <v>-19375.999839999989</v>
      </c>
      <c r="G502" s="24">
        <v>-22898.434000000001</v>
      </c>
      <c r="H502" s="24">
        <v>-28131.443273230048</v>
      </c>
      <c r="I502" s="4">
        <v>-51029.877273230049</v>
      </c>
    </row>
    <row r="503" spans="1:9" x14ac:dyDescent="0.25">
      <c r="A503" s="7" t="s">
        <v>495</v>
      </c>
      <c r="B503" s="8"/>
      <c r="C503" s="9" t="s">
        <v>10</v>
      </c>
      <c r="D503" s="8">
        <v>32</v>
      </c>
      <c r="E503" s="8"/>
      <c r="F503" s="8"/>
      <c r="G503" s="9" t="s">
        <v>33</v>
      </c>
      <c r="H503" s="31">
        <v>82</v>
      </c>
      <c r="I503" s="4" t="e">
        <v>#VALUE!</v>
      </c>
    </row>
    <row r="504" spans="1:9" x14ac:dyDescent="0.25">
      <c r="A504" s="13">
        <v>1323000410</v>
      </c>
      <c r="B504" s="14" t="s">
        <v>496</v>
      </c>
      <c r="C504" s="15" t="s">
        <v>12</v>
      </c>
      <c r="D504" s="15">
        <v>32</v>
      </c>
      <c r="E504" s="16" t="s">
        <v>495</v>
      </c>
      <c r="F504" s="17">
        <v>13.458</v>
      </c>
      <c r="G504" s="18">
        <v>10</v>
      </c>
      <c r="H504" s="19">
        <v>10</v>
      </c>
      <c r="I504" s="4">
        <v>20</v>
      </c>
    </row>
    <row r="505" spans="1:9" x14ac:dyDescent="0.25">
      <c r="A505" s="13">
        <v>1323000990</v>
      </c>
      <c r="B505" s="14" t="s">
        <v>497</v>
      </c>
      <c r="C505" s="15" t="s">
        <v>12</v>
      </c>
      <c r="D505" s="15">
        <v>32</v>
      </c>
      <c r="E505" s="16" t="s">
        <v>495</v>
      </c>
      <c r="F505" s="17">
        <v>0</v>
      </c>
      <c r="G505" s="18">
        <v>0</v>
      </c>
      <c r="H505" s="19">
        <v>605</v>
      </c>
      <c r="I505" s="4">
        <v>605</v>
      </c>
    </row>
    <row r="506" spans="1:9" x14ac:dyDescent="0.25">
      <c r="A506" s="13">
        <v>1323001415</v>
      </c>
      <c r="B506" s="14" t="s">
        <v>498</v>
      </c>
      <c r="C506" s="15" t="s">
        <v>12</v>
      </c>
      <c r="D506" s="15">
        <v>32</v>
      </c>
      <c r="E506" s="16" t="s">
        <v>495</v>
      </c>
      <c r="F506" s="17">
        <v>0</v>
      </c>
      <c r="G506" s="18">
        <v>0</v>
      </c>
      <c r="H506" s="19">
        <v>4.2266666666666666</v>
      </c>
      <c r="I506" s="4">
        <v>4.2266666666666666</v>
      </c>
    </row>
    <row r="507" spans="1:9" x14ac:dyDescent="0.25">
      <c r="A507" s="13">
        <v>1323400990</v>
      </c>
      <c r="B507" s="14" t="s">
        <v>499</v>
      </c>
      <c r="C507" s="15" t="s">
        <v>12</v>
      </c>
      <c r="D507" s="15">
        <v>32</v>
      </c>
      <c r="E507" s="16" t="s">
        <v>495</v>
      </c>
      <c r="F507" s="17">
        <v>0</v>
      </c>
      <c r="G507" s="18">
        <v>200</v>
      </c>
      <c r="H507" s="19">
        <v>180</v>
      </c>
      <c r="I507" s="4">
        <v>380</v>
      </c>
    </row>
    <row r="508" spans="1:9" x14ac:dyDescent="0.25">
      <c r="A508" s="13">
        <v>1323430920</v>
      </c>
      <c r="B508" s="14" t="s">
        <v>500</v>
      </c>
      <c r="C508" s="15" t="s">
        <v>12</v>
      </c>
      <c r="D508" s="15">
        <v>32</v>
      </c>
      <c r="E508" s="16" t="s">
        <v>495</v>
      </c>
      <c r="F508" s="17">
        <v>61.932000000000002</v>
      </c>
      <c r="G508" s="18">
        <v>60</v>
      </c>
      <c r="H508" s="19">
        <v>61.932000000000002</v>
      </c>
      <c r="I508" s="4">
        <v>121.932</v>
      </c>
    </row>
    <row r="509" spans="1:9" x14ac:dyDescent="0.25">
      <c r="A509" s="13">
        <v>1329200700</v>
      </c>
      <c r="B509" s="14" t="s">
        <v>501</v>
      </c>
      <c r="C509" s="15" t="s">
        <v>12</v>
      </c>
      <c r="D509" s="15">
        <v>32</v>
      </c>
      <c r="E509" s="16" t="s">
        <v>495</v>
      </c>
      <c r="F509" s="17">
        <v>1298.614</v>
      </c>
      <c r="G509" s="18">
        <v>1286.8340000000001</v>
      </c>
      <c r="H509" s="19">
        <v>1286.83348</v>
      </c>
      <c r="I509" s="4">
        <v>2573.6674800000001</v>
      </c>
    </row>
    <row r="510" spans="1:9" x14ac:dyDescent="0.25">
      <c r="A510" s="25" t="s">
        <v>49</v>
      </c>
      <c r="B510" s="26"/>
      <c r="C510" s="27"/>
      <c r="D510" s="27"/>
      <c r="E510" s="28"/>
      <c r="F510" s="29">
        <v>1374.0040000000001</v>
      </c>
      <c r="G510" s="30">
        <v>1556.8340000000001</v>
      </c>
      <c r="H510" s="30">
        <v>2147.9921466666665</v>
      </c>
      <c r="I510" s="4">
        <v>3704.8261466666663</v>
      </c>
    </row>
    <row r="511" spans="1:9" x14ac:dyDescent="0.25">
      <c r="A511" s="13">
        <v>1823000110</v>
      </c>
      <c r="B511" s="14" t="s">
        <v>502</v>
      </c>
      <c r="C511" s="15" t="s">
        <v>51</v>
      </c>
      <c r="D511" s="15">
        <v>82</v>
      </c>
      <c r="E511" s="16" t="s">
        <v>495</v>
      </c>
      <c r="F511" s="17">
        <v>-1142.2217900000001</v>
      </c>
      <c r="G511" s="18">
        <v>-1134.146</v>
      </c>
      <c r="H511" s="19">
        <v>-1106.0326094950001</v>
      </c>
      <c r="I511" s="4">
        <v>-2240.1786094950003</v>
      </c>
    </row>
    <row r="512" spans="1:9" x14ac:dyDescent="0.25">
      <c r="A512" s="13">
        <v>1823000421</v>
      </c>
      <c r="B512" s="14" t="s">
        <v>503</v>
      </c>
      <c r="C512" s="15" t="s">
        <v>51</v>
      </c>
      <c r="D512" s="15">
        <v>82</v>
      </c>
      <c r="E512" s="16" t="s">
        <v>495</v>
      </c>
      <c r="F512" s="17">
        <v>-13.946399999999999</v>
      </c>
      <c r="G512" s="18">
        <v>-15</v>
      </c>
      <c r="H512" s="19">
        <v>-15</v>
      </c>
      <c r="I512" s="4">
        <v>-30</v>
      </c>
    </row>
    <row r="513" spans="1:9" x14ac:dyDescent="0.25">
      <c r="A513" s="13">
        <v>1823000522</v>
      </c>
      <c r="B513" s="14" t="s">
        <v>504</v>
      </c>
      <c r="C513" s="15" t="s">
        <v>51</v>
      </c>
      <c r="D513" s="15">
        <v>82</v>
      </c>
      <c r="E513" s="16" t="s">
        <v>495</v>
      </c>
      <c r="F513" s="17">
        <v>-16.884499999999999</v>
      </c>
      <c r="G513" s="18">
        <v>-27</v>
      </c>
      <c r="H513" s="19">
        <v>-61.249000000000002</v>
      </c>
      <c r="I513" s="4">
        <v>-88.248999999999995</v>
      </c>
    </row>
    <row r="514" spans="1:9" x14ac:dyDescent="0.25">
      <c r="A514" s="13">
        <v>1823000540</v>
      </c>
      <c r="B514" s="14" t="s">
        <v>505</v>
      </c>
      <c r="C514" s="15" t="s">
        <v>51</v>
      </c>
      <c r="D514" s="15">
        <v>82</v>
      </c>
      <c r="E514" s="16" t="s">
        <v>495</v>
      </c>
      <c r="F514" s="17">
        <v>-5.8568199999999999</v>
      </c>
      <c r="G514" s="18">
        <v>-6</v>
      </c>
      <c r="H514" s="19">
        <v>-6</v>
      </c>
      <c r="I514" s="4">
        <v>-12</v>
      </c>
    </row>
    <row r="515" spans="1:9" x14ac:dyDescent="0.25">
      <c r="A515" s="13">
        <v>1823000560</v>
      </c>
      <c r="B515" s="14" t="s">
        <v>506</v>
      </c>
      <c r="C515" s="15" t="s">
        <v>51</v>
      </c>
      <c r="D515" s="15">
        <v>82</v>
      </c>
      <c r="E515" s="16" t="s">
        <v>495</v>
      </c>
      <c r="F515" s="17">
        <v>-2.8475100000000002</v>
      </c>
      <c r="G515" s="18">
        <v>-3</v>
      </c>
      <c r="H515" s="19">
        <v>-3</v>
      </c>
      <c r="I515" s="4">
        <v>-6</v>
      </c>
    </row>
    <row r="516" spans="1:9" x14ac:dyDescent="0.25">
      <c r="A516" s="13">
        <v>1823000580</v>
      </c>
      <c r="B516" s="14" t="s">
        <v>507</v>
      </c>
      <c r="C516" s="15" t="s">
        <v>51</v>
      </c>
      <c r="D516" s="15">
        <v>82</v>
      </c>
      <c r="E516" s="16" t="s">
        <v>495</v>
      </c>
      <c r="F516" s="17">
        <v>-4.5017100000000001</v>
      </c>
      <c r="G516" s="18">
        <v>-6.5</v>
      </c>
      <c r="H516" s="19">
        <v>-26.5</v>
      </c>
      <c r="I516" s="4">
        <v>-33</v>
      </c>
    </row>
    <row r="517" spans="1:9" x14ac:dyDescent="0.25">
      <c r="A517" s="13">
        <v>1823000720</v>
      </c>
      <c r="B517" s="14" t="s">
        <v>508</v>
      </c>
      <c r="C517" s="15" t="s">
        <v>51</v>
      </c>
      <c r="D517" s="15">
        <v>82</v>
      </c>
      <c r="E517" s="16" t="s">
        <v>495</v>
      </c>
      <c r="F517" s="17">
        <v>-3.8539699999999999</v>
      </c>
      <c r="G517" s="18">
        <v>-5</v>
      </c>
      <c r="H517" s="19">
        <v>-5</v>
      </c>
      <c r="I517" s="4">
        <v>-10</v>
      </c>
    </row>
    <row r="518" spans="1:9" x14ac:dyDescent="0.25">
      <c r="A518" s="13">
        <v>1823000750</v>
      </c>
      <c r="B518" s="14" t="s">
        <v>509</v>
      </c>
      <c r="C518" s="15" t="s">
        <v>51</v>
      </c>
      <c r="D518" s="15">
        <v>82</v>
      </c>
      <c r="E518" s="16" t="s">
        <v>495</v>
      </c>
      <c r="F518" s="17">
        <v>-18.789249999999999</v>
      </c>
      <c r="G518" s="18">
        <v>-40</v>
      </c>
      <c r="H518" s="19">
        <v>-40</v>
      </c>
      <c r="I518" s="4">
        <v>-80</v>
      </c>
    </row>
    <row r="519" spans="1:9" x14ac:dyDescent="0.25">
      <c r="A519" s="13">
        <v>1823000780</v>
      </c>
      <c r="B519" s="14" t="s">
        <v>510</v>
      </c>
      <c r="C519" s="15" t="s">
        <v>51</v>
      </c>
      <c r="D519" s="15">
        <v>82</v>
      </c>
      <c r="E519" s="16" t="s">
        <v>495</v>
      </c>
      <c r="F519" s="17">
        <v>-8.7242099999999994</v>
      </c>
      <c r="G519" s="18">
        <v>-12.5</v>
      </c>
      <c r="H519" s="19">
        <v>-12.5</v>
      </c>
      <c r="I519" s="4">
        <v>-25</v>
      </c>
    </row>
    <row r="520" spans="1:9" x14ac:dyDescent="0.25">
      <c r="A520" s="13">
        <v>1823000810</v>
      </c>
      <c r="B520" s="14" t="s">
        <v>511</v>
      </c>
      <c r="C520" s="15" t="s">
        <v>51</v>
      </c>
      <c r="D520" s="15">
        <v>82</v>
      </c>
      <c r="E520" s="16" t="s">
        <v>495</v>
      </c>
      <c r="F520" s="17">
        <v>-104.26983</v>
      </c>
      <c r="G520" s="18">
        <v>-120</v>
      </c>
      <c r="H520" s="19">
        <v>-110</v>
      </c>
      <c r="I520" s="4">
        <v>-230</v>
      </c>
    </row>
    <row r="521" spans="1:9" x14ac:dyDescent="0.25">
      <c r="A521" s="13">
        <v>1823000930</v>
      </c>
      <c r="B521" s="14" t="s">
        <v>512</v>
      </c>
      <c r="C521" s="15" t="s">
        <v>51</v>
      </c>
      <c r="D521" s="15">
        <v>82</v>
      </c>
      <c r="E521" s="16" t="s">
        <v>495</v>
      </c>
      <c r="F521" s="17">
        <v>-1.3856300000000001</v>
      </c>
      <c r="G521" s="18">
        <v>-10</v>
      </c>
      <c r="H521" s="19">
        <v>-10</v>
      </c>
      <c r="I521" s="4">
        <v>-20</v>
      </c>
    </row>
    <row r="522" spans="1:9" x14ac:dyDescent="0.25">
      <c r="A522" s="13">
        <v>1823100780</v>
      </c>
      <c r="B522" s="14" t="s">
        <v>513</v>
      </c>
      <c r="C522" s="15" t="s">
        <v>51</v>
      </c>
      <c r="D522" s="15">
        <v>82</v>
      </c>
      <c r="E522" s="16" t="s">
        <v>495</v>
      </c>
      <c r="F522" s="17">
        <v>0</v>
      </c>
      <c r="G522" s="18">
        <v>-100</v>
      </c>
      <c r="H522" s="19">
        <v>-605</v>
      </c>
      <c r="I522" s="4">
        <v>-705</v>
      </c>
    </row>
    <row r="523" spans="1:9" x14ac:dyDescent="0.25">
      <c r="A523" s="13">
        <v>1823101780</v>
      </c>
      <c r="B523" s="14" t="s">
        <v>514</v>
      </c>
      <c r="C523" s="15" t="s">
        <v>51</v>
      </c>
      <c r="D523" s="15">
        <v>82</v>
      </c>
      <c r="E523" s="16" t="s">
        <v>495</v>
      </c>
      <c r="F523" s="17">
        <v>0</v>
      </c>
      <c r="G523" s="18">
        <v>0</v>
      </c>
      <c r="H523" s="19">
        <v>-250</v>
      </c>
      <c r="I523" s="4">
        <v>-250</v>
      </c>
    </row>
    <row r="524" spans="1:9" x14ac:dyDescent="0.25">
      <c r="A524" s="13">
        <v>1823400110</v>
      </c>
      <c r="B524" s="14" t="s">
        <v>515</v>
      </c>
      <c r="C524" s="15" t="s">
        <v>51</v>
      </c>
      <c r="D524" s="15">
        <v>82</v>
      </c>
      <c r="E524" s="16" t="s">
        <v>495</v>
      </c>
      <c r="F524" s="17">
        <v>-206.76636999999999</v>
      </c>
      <c r="G524" s="18">
        <v>-208.22200000000001</v>
      </c>
      <c r="H524" s="19">
        <v>-239.79961071605001</v>
      </c>
      <c r="I524" s="4">
        <v>-448.02161071605002</v>
      </c>
    </row>
    <row r="525" spans="1:9" x14ac:dyDescent="0.25">
      <c r="A525" s="13">
        <v>1823400410</v>
      </c>
      <c r="B525" s="14" t="s">
        <v>516</v>
      </c>
      <c r="C525" s="15" t="s">
        <v>51</v>
      </c>
      <c r="D525" s="15">
        <v>82</v>
      </c>
      <c r="E525" s="16" t="s">
        <v>495</v>
      </c>
      <c r="F525" s="17">
        <v>-35.1</v>
      </c>
      <c r="G525" s="18">
        <v>-85</v>
      </c>
      <c r="H525" s="19">
        <v>-85</v>
      </c>
      <c r="I525" s="4">
        <v>-170</v>
      </c>
    </row>
    <row r="526" spans="1:9" x14ac:dyDescent="0.25">
      <c r="A526" s="13">
        <v>1823400431</v>
      </c>
      <c r="B526" s="14" t="s">
        <v>517</v>
      </c>
      <c r="C526" s="15" t="s">
        <v>51</v>
      </c>
      <c r="D526" s="15">
        <v>82</v>
      </c>
      <c r="E526" s="16" t="s">
        <v>495</v>
      </c>
      <c r="F526" s="17">
        <v>-58.196449999999999</v>
      </c>
      <c r="G526" s="18">
        <v>-60</v>
      </c>
      <c r="H526" s="19">
        <v>-60</v>
      </c>
      <c r="I526" s="4">
        <v>-120</v>
      </c>
    </row>
    <row r="527" spans="1:9" x14ac:dyDescent="0.25">
      <c r="A527" s="13">
        <v>1823400432</v>
      </c>
      <c r="B527" s="14" t="s">
        <v>518</v>
      </c>
      <c r="C527" s="15" t="s">
        <v>51</v>
      </c>
      <c r="D527" s="15">
        <v>82</v>
      </c>
      <c r="E527" s="16" t="s">
        <v>495</v>
      </c>
      <c r="F527" s="17">
        <v>-9.2987700000000011</v>
      </c>
      <c r="G527" s="18">
        <v>-17</v>
      </c>
      <c r="H527" s="19">
        <v>-17</v>
      </c>
      <c r="I527" s="4">
        <v>-34</v>
      </c>
    </row>
    <row r="528" spans="1:9" x14ac:dyDescent="0.25">
      <c r="A528" s="13">
        <v>1823400731</v>
      </c>
      <c r="B528" s="14" t="s">
        <v>519</v>
      </c>
      <c r="C528" s="15" t="s">
        <v>51</v>
      </c>
      <c r="D528" s="15">
        <v>82</v>
      </c>
      <c r="E528" s="16" t="s">
        <v>495</v>
      </c>
      <c r="F528" s="17">
        <v>-20.558779999999999</v>
      </c>
      <c r="G528" s="18">
        <v>-25</v>
      </c>
      <c r="H528" s="19">
        <v>-24</v>
      </c>
      <c r="I528" s="4">
        <v>-49</v>
      </c>
    </row>
    <row r="529" spans="1:9" x14ac:dyDescent="0.25">
      <c r="A529" s="13">
        <v>1823400734</v>
      </c>
      <c r="B529" s="14" t="s">
        <v>520</v>
      </c>
      <c r="C529" s="15" t="s">
        <v>51</v>
      </c>
      <c r="D529" s="15">
        <v>82</v>
      </c>
      <c r="E529" s="16" t="s">
        <v>495</v>
      </c>
      <c r="F529" s="17">
        <v>-46.446370000000002</v>
      </c>
      <c r="G529" s="18">
        <v>-64</v>
      </c>
      <c r="H529" s="19">
        <v>-65.599999999999994</v>
      </c>
      <c r="I529" s="4">
        <v>-129.6</v>
      </c>
    </row>
    <row r="530" spans="1:9" x14ac:dyDescent="0.25">
      <c r="A530" s="13">
        <v>1823400750</v>
      </c>
      <c r="B530" s="14" t="s">
        <v>521</v>
      </c>
      <c r="C530" s="15" t="s">
        <v>51</v>
      </c>
      <c r="D530" s="15">
        <v>82</v>
      </c>
      <c r="E530" s="16" t="s">
        <v>495</v>
      </c>
      <c r="F530" s="17">
        <v>-28.72663</v>
      </c>
      <c r="G530" s="18">
        <v>-119.95</v>
      </c>
      <c r="H530" s="19">
        <v>-119.95</v>
      </c>
      <c r="I530" s="4">
        <v>-239.9</v>
      </c>
    </row>
    <row r="531" spans="1:9" x14ac:dyDescent="0.25">
      <c r="A531" s="13">
        <v>1823430750</v>
      </c>
      <c r="B531" s="14" t="s">
        <v>522</v>
      </c>
      <c r="C531" s="15" t="s">
        <v>51</v>
      </c>
      <c r="D531" s="15">
        <v>82</v>
      </c>
      <c r="E531" s="16" t="s">
        <v>495</v>
      </c>
      <c r="F531" s="17">
        <v>-120.1336</v>
      </c>
      <c r="G531" s="18">
        <v>-130</v>
      </c>
      <c r="H531" s="19">
        <v>-130</v>
      </c>
      <c r="I531" s="4">
        <v>-260</v>
      </c>
    </row>
    <row r="532" spans="1:9" x14ac:dyDescent="0.25">
      <c r="A532" s="13">
        <v>1823431750</v>
      </c>
      <c r="B532" s="14" t="s">
        <v>523</v>
      </c>
      <c r="C532" s="15" t="s">
        <v>51</v>
      </c>
      <c r="D532" s="15">
        <v>82</v>
      </c>
      <c r="E532" s="16" t="s">
        <v>495</v>
      </c>
      <c r="F532" s="17">
        <v>0</v>
      </c>
      <c r="G532" s="18">
        <v>0</v>
      </c>
      <c r="H532" s="19">
        <v>-800</v>
      </c>
      <c r="I532" s="4">
        <v>-800</v>
      </c>
    </row>
    <row r="533" spans="1:9" x14ac:dyDescent="0.25">
      <c r="A533" s="13">
        <v>1824000760</v>
      </c>
      <c r="B533" s="14" t="s">
        <v>524</v>
      </c>
      <c r="C533" s="15" t="s">
        <v>51</v>
      </c>
      <c r="D533" s="15">
        <v>82</v>
      </c>
      <c r="E533" s="16" t="s">
        <v>495</v>
      </c>
      <c r="F533" s="17">
        <v>-850</v>
      </c>
      <c r="G533" s="18">
        <v>-1350</v>
      </c>
      <c r="H533" s="19">
        <v>-1200</v>
      </c>
      <c r="I533" s="4">
        <v>-2550</v>
      </c>
    </row>
    <row r="534" spans="1:9" x14ac:dyDescent="0.25">
      <c r="A534" s="13">
        <v>1829200110</v>
      </c>
      <c r="B534" s="14" t="s">
        <v>525</v>
      </c>
      <c r="C534" s="15" t="s">
        <v>51</v>
      </c>
      <c r="D534" s="15">
        <v>82</v>
      </c>
      <c r="E534" s="16" t="s">
        <v>495</v>
      </c>
      <c r="F534" s="17">
        <v>-606.11216000000002</v>
      </c>
      <c r="G534" s="18">
        <v>-601.30899999999997</v>
      </c>
      <c r="H534" s="19">
        <v>-615.77663102999986</v>
      </c>
      <c r="I534" s="4">
        <v>-1217.0856310299998</v>
      </c>
    </row>
    <row r="535" spans="1:9" x14ac:dyDescent="0.25">
      <c r="A535" s="13">
        <v>1829200421</v>
      </c>
      <c r="B535" s="14" t="s">
        <v>526</v>
      </c>
      <c r="C535" s="15" t="s">
        <v>51</v>
      </c>
      <c r="D535" s="15">
        <v>82</v>
      </c>
      <c r="E535" s="16" t="s">
        <v>495</v>
      </c>
      <c r="F535" s="17">
        <v>-50.559110000000004</v>
      </c>
      <c r="G535" s="18">
        <v>-120</v>
      </c>
      <c r="H535" s="19">
        <v>-56.046933333333335</v>
      </c>
      <c r="I535" s="4">
        <v>-176.04693333333333</v>
      </c>
    </row>
    <row r="536" spans="1:9" x14ac:dyDescent="0.25">
      <c r="A536" s="13">
        <v>1829200431</v>
      </c>
      <c r="B536" s="14" t="s">
        <v>527</v>
      </c>
      <c r="C536" s="15" t="s">
        <v>51</v>
      </c>
      <c r="D536" s="15">
        <v>82</v>
      </c>
      <c r="E536" s="16" t="s">
        <v>495</v>
      </c>
      <c r="F536" s="17">
        <v>-150.52462</v>
      </c>
      <c r="G536" s="18">
        <v>-150</v>
      </c>
      <c r="H536" s="19">
        <v>-196.14400000000001</v>
      </c>
      <c r="I536" s="4">
        <v>-346.14400000000001</v>
      </c>
    </row>
    <row r="537" spans="1:9" x14ac:dyDescent="0.25">
      <c r="A537" s="13">
        <v>1829200432</v>
      </c>
      <c r="B537" s="14" t="s">
        <v>528</v>
      </c>
      <c r="C537" s="15" t="s">
        <v>51</v>
      </c>
      <c r="D537" s="15">
        <v>82</v>
      </c>
      <c r="E537" s="16" t="s">
        <v>495</v>
      </c>
      <c r="F537" s="17">
        <v>-13.238850000000001</v>
      </c>
      <c r="G537" s="18">
        <v>-20</v>
      </c>
      <c r="H537" s="19">
        <v>-11.151946666666666</v>
      </c>
      <c r="I537" s="4">
        <v>-31.151946666666667</v>
      </c>
    </row>
    <row r="538" spans="1:9" x14ac:dyDescent="0.25">
      <c r="A538" s="13">
        <v>1829200580</v>
      </c>
      <c r="B538" s="14" t="s">
        <v>529</v>
      </c>
      <c r="C538" s="15" t="s">
        <v>51</v>
      </c>
      <c r="D538" s="15">
        <v>82</v>
      </c>
      <c r="E538" s="16" t="s">
        <v>495</v>
      </c>
      <c r="F538" s="17">
        <v>-5.4610600000000007</v>
      </c>
      <c r="G538" s="18">
        <v>-5</v>
      </c>
      <c r="H538" s="19">
        <v>-6.6854266666666664</v>
      </c>
      <c r="I538" s="4">
        <v>-11.685426666666666</v>
      </c>
    </row>
    <row r="539" spans="1:9" x14ac:dyDescent="0.25">
      <c r="A539" s="13">
        <v>1829200810</v>
      </c>
      <c r="B539" s="14" t="s">
        <v>530</v>
      </c>
      <c r="C539" s="15" t="s">
        <v>51</v>
      </c>
      <c r="D539" s="15">
        <v>82</v>
      </c>
      <c r="E539" s="16" t="s">
        <v>495</v>
      </c>
      <c r="F539" s="17">
        <v>-1298.614</v>
      </c>
      <c r="G539" s="18">
        <v>-1286.8340000000001</v>
      </c>
      <c r="H539" s="19">
        <v>-1286.83348</v>
      </c>
      <c r="I539" s="4">
        <v>-2573.6674800000001</v>
      </c>
    </row>
    <row r="540" spans="1:9" x14ac:dyDescent="0.25">
      <c r="A540" s="13">
        <v>1829202780</v>
      </c>
      <c r="B540" s="14" t="s">
        <v>531</v>
      </c>
      <c r="C540" s="15" t="s">
        <v>51</v>
      </c>
      <c r="D540" s="15">
        <v>82</v>
      </c>
      <c r="E540" s="16" t="s">
        <v>495</v>
      </c>
      <c r="F540" s="17">
        <v>-617.83846999999992</v>
      </c>
      <c r="G540" s="18">
        <v>-545</v>
      </c>
      <c r="H540" s="19">
        <v>-545</v>
      </c>
      <c r="I540" s="4">
        <v>-1090</v>
      </c>
    </row>
    <row r="541" spans="1:9" x14ac:dyDescent="0.25">
      <c r="A541" s="13">
        <v>1829203750</v>
      </c>
      <c r="B541" s="14" t="s">
        <v>532</v>
      </c>
      <c r="C541" s="15" t="s">
        <v>51</v>
      </c>
      <c r="D541" s="15">
        <v>82</v>
      </c>
      <c r="E541" s="16" t="s">
        <v>495</v>
      </c>
      <c r="F541" s="17">
        <v>-356.64634000000001</v>
      </c>
      <c r="G541" s="18">
        <v>-475</v>
      </c>
      <c r="H541" s="19">
        <v>-485</v>
      </c>
      <c r="I541" s="4">
        <v>-960</v>
      </c>
    </row>
    <row r="542" spans="1:9" x14ac:dyDescent="0.25">
      <c r="A542" s="25" t="s">
        <v>93</v>
      </c>
      <c r="B542" s="26"/>
      <c r="C542" s="27"/>
      <c r="D542" s="27"/>
      <c r="E542" s="28"/>
      <c r="F542" s="29">
        <v>-5797.503200000001</v>
      </c>
      <c r="G542" s="30">
        <v>-6741.4609999999993</v>
      </c>
      <c r="H542" s="30">
        <v>-8194.269637907717</v>
      </c>
      <c r="I542" s="4">
        <v>-14935.730637907716</v>
      </c>
    </row>
    <row r="543" spans="1:9" x14ac:dyDescent="0.25">
      <c r="A543" s="20" t="s">
        <v>533</v>
      </c>
      <c r="B543" s="21"/>
      <c r="C543" s="22"/>
      <c r="D543" s="22"/>
      <c r="E543" s="21"/>
      <c r="F543" s="23">
        <v>-4423.4992000000011</v>
      </c>
      <c r="G543" s="24">
        <v>-5184.6269999999995</v>
      </c>
      <c r="H543" s="24">
        <v>-6046.2774912410505</v>
      </c>
      <c r="I543" s="4">
        <v>-11230.90449124105</v>
      </c>
    </row>
    <row r="544" spans="1:9" x14ac:dyDescent="0.25">
      <c r="A544" s="7" t="s">
        <v>534</v>
      </c>
      <c r="B544" s="8"/>
      <c r="C544" s="9" t="s">
        <v>10</v>
      </c>
      <c r="D544" s="8">
        <v>33</v>
      </c>
      <c r="E544" s="8"/>
      <c r="F544" s="8"/>
      <c r="G544" s="9" t="s">
        <v>33</v>
      </c>
      <c r="H544" s="31">
        <v>83</v>
      </c>
      <c r="I544" s="4" t="e">
        <v>#VALUE!</v>
      </c>
    </row>
    <row r="545" spans="1:9" x14ac:dyDescent="0.25">
      <c r="A545" s="13">
        <v>1337000940</v>
      </c>
      <c r="B545" s="14" t="s">
        <v>535</v>
      </c>
      <c r="C545" s="15" t="s">
        <v>12</v>
      </c>
      <c r="D545" s="15">
        <v>33</v>
      </c>
      <c r="E545" s="16" t="s">
        <v>534</v>
      </c>
      <c r="F545" s="17">
        <v>57.293810000000001</v>
      </c>
      <c r="G545" s="18">
        <v>50</v>
      </c>
      <c r="H545" s="19">
        <v>0</v>
      </c>
    </row>
    <row r="546" spans="1:9" x14ac:dyDescent="0.25">
      <c r="A546" s="13">
        <v>1335000290</v>
      </c>
      <c r="B546" s="14" t="s">
        <v>536</v>
      </c>
      <c r="C546" s="15" t="s">
        <v>12</v>
      </c>
      <c r="D546" s="15">
        <v>33</v>
      </c>
      <c r="E546" s="16" t="s">
        <v>534</v>
      </c>
      <c r="F546" s="17">
        <v>150</v>
      </c>
      <c r="G546" s="18">
        <v>0</v>
      </c>
      <c r="H546" s="19">
        <v>0</v>
      </c>
    </row>
    <row r="547" spans="1:9" x14ac:dyDescent="0.25">
      <c r="A547" s="13">
        <v>1335000740</v>
      </c>
      <c r="B547" s="14" t="s">
        <v>537</v>
      </c>
      <c r="C547" s="15" t="s">
        <v>12</v>
      </c>
      <c r="D547" s="15">
        <v>33</v>
      </c>
      <c r="E547" s="16" t="s">
        <v>534</v>
      </c>
      <c r="F547" s="17">
        <v>450</v>
      </c>
      <c r="G547" s="18">
        <v>600</v>
      </c>
      <c r="H547" s="19">
        <v>600</v>
      </c>
      <c r="I547" s="4">
        <v>1200</v>
      </c>
    </row>
    <row r="548" spans="1:9" x14ac:dyDescent="0.25">
      <c r="A548" s="13">
        <v>1336000740</v>
      </c>
      <c r="B548" s="14" t="s">
        <v>538</v>
      </c>
      <c r="C548" s="15" t="s">
        <v>12</v>
      </c>
      <c r="D548" s="15">
        <v>33</v>
      </c>
      <c r="E548" s="16" t="s">
        <v>534</v>
      </c>
      <c r="F548" s="17">
        <v>225</v>
      </c>
      <c r="G548" s="18">
        <v>375</v>
      </c>
      <c r="H548" s="19">
        <v>375</v>
      </c>
      <c r="I548" s="4">
        <v>750</v>
      </c>
    </row>
    <row r="549" spans="1:9" x14ac:dyDescent="0.25">
      <c r="A549" s="25" t="s">
        <v>49</v>
      </c>
      <c r="B549" s="26"/>
      <c r="C549" s="27"/>
      <c r="D549" s="27"/>
      <c r="E549" s="28"/>
      <c r="F549" s="29">
        <v>675</v>
      </c>
      <c r="G549" s="30">
        <v>-4159.6269999999995</v>
      </c>
      <c r="H549" s="30">
        <v>-4988.2774912410505</v>
      </c>
      <c r="I549" s="4">
        <v>-9147.90449124105</v>
      </c>
    </row>
    <row r="550" spans="1:9" x14ac:dyDescent="0.25">
      <c r="A550" s="13">
        <v>1832400110</v>
      </c>
      <c r="B550" s="14" t="s">
        <v>539</v>
      </c>
      <c r="C550" s="15" t="s">
        <v>51</v>
      </c>
      <c r="D550" s="15">
        <v>83</v>
      </c>
      <c r="E550" s="16" t="s">
        <v>534</v>
      </c>
      <c r="F550" s="17">
        <v>-38.493470000000002</v>
      </c>
      <c r="G550" s="18">
        <v>-38.100999999999999</v>
      </c>
      <c r="H550" s="19">
        <v>-39.499301875</v>
      </c>
      <c r="I550" s="4">
        <v>-77.600301875</v>
      </c>
    </row>
    <row r="551" spans="1:9" x14ac:dyDescent="0.25">
      <c r="A551" s="13">
        <v>1837000780</v>
      </c>
      <c r="B551" s="14" t="s">
        <v>540</v>
      </c>
      <c r="C551" s="15" t="s">
        <v>51</v>
      </c>
      <c r="D551" s="15">
        <v>83</v>
      </c>
      <c r="E551" s="16" t="s">
        <v>534</v>
      </c>
      <c r="F551" s="17">
        <v>-76.16</v>
      </c>
      <c r="G551" s="18">
        <v>-62.5</v>
      </c>
      <c r="H551" s="19">
        <v>0</v>
      </c>
    </row>
    <row r="552" spans="1:9" x14ac:dyDescent="0.25">
      <c r="A552" s="13">
        <v>1832400432</v>
      </c>
      <c r="B552" s="14" t="s">
        <v>541</v>
      </c>
      <c r="C552" s="15" t="s">
        <v>51</v>
      </c>
      <c r="D552" s="15">
        <v>83</v>
      </c>
      <c r="E552" s="16" t="s">
        <v>534</v>
      </c>
      <c r="F552" s="17">
        <v>-1.9452</v>
      </c>
      <c r="G552" s="18">
        <v>-2.5</v>
      </c>
      <c r="H552" s="19">
        <v>0</v>
      </c>
      <c r="I552" s="4">
        <v>-2.5</v>
      </c>
    </row>
    <row r="553" spans="1:9" x14ac:dyDescent="0.25">
      <c r="A553" s="13">
        <v>1832400750</v>
      </c>
      <c r="B553" s="14" t="s">
        <v>542</v>
      </c>
      <c r="C553" s="15" t="s">
        <v>51</v>
      </c>
      <c r="D553" s="15">
        <v>83</v>
      </c>
      <c r="E553" s="16" t="s">
        <v>534</v>
      </c>
      <c r="F553" s="17">
        <v>-26.655999999999999</v>
      </c>
      <c r="G553" s="18">
        <v>-30</v>
      </c>
      <c r="H553" s="19">
        <v>-60</v>
      </c>
      <c r="I553" s="4">
        <v>-90</v>
      </c>
    </row>
    <row r="554" spans="1:9" x14ac:dyDescent="0.25">
      <c r="A554" s="13">
        <v>1834000810</v>
      </c>
      <c r="B554" s="14" t="s">
        <v>543</v>
      </c>
      <c r="C554" s="15" t="s">
        <v>51</v>
      </c>
      <c r="D554" s="15">
        <v>83</v>
      </c>
      <c r="E554" s="16" t="s">
        <v>534</v>
      </c>
      <c r="F554" s="17">
        <v>-600</v>
      </c>
      <c r="G554" s="18">
        <v>-750</v>
      </c>
      <c r="H554" s="19">
        <v>-750</v>
      </c>
      <c r="I554" s="4">
        <v>-1500</v>
      </c>
    </row>
    <row r="555" spans="1:9" x14ac:dyDescent="0.25">
      <c r="A555" s="13">
        <v>1836200810</v>
      </c>
      <c r="B555" s="14" t="s">
        <v>544</v>
      </c>
      <c r="C555" s="15" t="s">
        <v>51</v>
      </c>
      <c r="D555" s="15">
        <v>83</v>
      </c>
      <c r="E555" s="16" t="s">
        <v>534</v>
      </c>
      <c r="F555" s="17">
        <v>-300</v>
      </c>
      <c r="G555" s="18">
        <v>-300</v>
      </c>
      <c r="H555" s="19">
        <v>0</v>
      </c>
      <c r="I555" s="4">
        <v>-300</v>
      </c>
    </row>
    <row r="556" spans="1:9" x14ac:dyDescent="0.25">
      <c r="A556" s="25" t="s">
        <v>93</v>
      </c>
      <c r="B556" s="26"/>
      <c r="C556" s="27"/>
      <c r="D556" s="27"/>
      <c r="E556" s="28"/>
      <c r="F556" s="29">
        <v>-1043.25467</v>
      </c>
      <c r="G556" s="30">
        <v>-1183.1010000000001</v>
      </c>
      <c r="H556" s="30">
        <v>-849.49930187500001</v>
      </c>
      <c r="I556" s="4">
        <v>-2032.6003018750002</v>
      </c>
    </row>
    <row r="557" spans="1:9" x14ac:dyDescent="0.25">
      <c r="A557" s="20" t="s">
        <v>545</v>
      </c>
      <c r="B557" s="21"/>
      <c r="C557" s="22"/>
      <c r="D557" s="22"/>
      <c r="E557" s="21"/>
      <c r="F557" s="23">
        <v>-368.25467000000003</v>
      </c>
      <c r="G557" s="24">
        <v>-5342.7279999999992</v>
      </c>
      <c r="H557" s="24">
        <v>-5837.7767931160506</v>
      </c>
      <c r="I557" s="4">
        <v>-11180.50479311605</v>
      </c>
    </row>
    <row r="558" spans="1:9" x14ac:dyDescent="0.25">
      <c r="A558" s="7" t="s">
        <v>546</v>
      </c>
      <c r="B558" s="8"/>
      <c r="C558" s="9" t="s">
        <v>10</v>
      </c>
      <c r="D558" s="8">
        <v>34</v>
      </c>
      <c r="E558" s="8"/>
      <c r="F558" s="8"/>
      <c r="G558" s="9" t="s">
        <v>33</v>
      </c>
      <c r="H558" s="31">
        <v>84</v>
      </c>
      <c r="I558" s="4" t="e">
        <v>#VALUE!</v>
      </c>
    </row>
    <row r="559" spans="1:9" x14ac:dyDescent="0.25">
      <c r="A559" s="13">
        <v>1341000930</v>
      </c>
      <c r="B559" s="14" t="s">
        <v>547</v>
      </c>
      <c r="C559" s="15" t="s">
        <v>12</v>
      </c>
      <c r="D559" s="15">
        <v>34</v>
      </c>
      <c r="E559" s="16" t="s">
        <v>546</v>
      </c>
      <c r="F559" s="17">
        <v>3307.1039999999998</v>
      </c>
      <c r="G559" s="18">
        <v>5230.7150000000001</v>
      </c>
      <c r="H559" s="19">
        <v>5263.7039871684165</v>
      </c>
      <c r="I559" s="4">
        <v>10494.418987168418</v>
      </c>
    </row>
    <row r="560" spans="1:9" x14ac:dyDescent="0.25">
      <c r="A560" s="13">
        <v>1347300930</v>
      </c>
      <c r="B560" s="14" t="s">
        <v>548</v>
      </c>
      <c r="C560" s="15" t="s">
        <v>12</v>
      </c>
      <c r="D560" s="15">
        <v>34</v>
      </c>
      <c r="E560" s="16" t="s">
        <v>546</v>
      </c>
      <c r="F560" s="17">
        <v>19.785</v>
      </c>
      <c r="G560" s="18">
        <v>73.448999999999998</v>
      </c>
      <c r="H560" s="19">
        <v>0</v>
      </c>
    </row>
    <row r="561" spans="1:9" x14ac:dyDescent="0.25">
      <c r="A561" s="13">
        <v>1347311930</v>
      </c>
      <c r="B561" s="14" t="s">
        <v>549</v>
      </c>
      <c r="C561" s="15" t="s">
        <v>12</v>
      </c>
      <c r="D561" s="15">
        <v>34</v>
      </c>
      <c r="E561" s="16" t="s">
        <v>546</v>
      </c>
      <c r="F561" s="17">
        <v>2.911</v>
      </c>
      <c r="G561" s="18">
        <v>29.768999999999998</v>
      </c>
      <c r="H561" s="19">
        <v>0</v>
      </c>
    </row>
    <row r="562" spans="1:9" x14ac:dyDescent="0.25">
      <c r="A562" s="13">
        <v>1348203930</v>
      </c>
      <c r="B562" s="14" t="s">
        <v>550</v>
      </c>
      <c r="C562" s="15" t="s">
        <v>12</v>
      </c>
      <c r="D562" s="15">
        <v>34</v>
      </c>
      <c r="E562" s="16" t="s">
        <v>546</v>
      </c>
      <c r="F562" s="17">
        <v>52.816000000000003</v>
      </c>
      <c r="G562" s="18">
        <v>136.50299999999999</v>
      </c>
      <c r="H562" s="19">
        <v>0</v>
      </c>
    </row>
    <row r="563" spans="1:9" x14ac:dyDescent="0.25">
      <c r="A563" s="13">
        <v>1342210420</v>
      </c>
      <c r="B563" s="14" t="s">
        <v>551</v>
      </c>
      <c r="C563" s="15" t="s">
        <v>12</v>
      </c>
      <c r="D563" s="15">
        <v>34</v>
      </c>
      <c r="E563" s="16" t="s">
        <v>546</v>
      </c>
      <c r="F563" s="17">
        <v>0</v>
      </c>
      <c r="G563" s="18">
        <v>138</v>
      </c>
      <c r="H563" s="19">
        <v>0</v>
      </c>
    </row>
    <row r="564" spans="1:9" x14ac:dyDescent="0.25">
      <c r="A564" s="13">
        <v>1343580930</v>
      </c>
      <c r="B564" s="14" t="s">
        <v>552</v>
      </c>
      <c r="C564" s="15" t="s">
        <v>12</v>
      </c>
      <c r="D564" s="15">
        <v>34</v>
      </c>
      <c r="E564" s="16" t="s">
        <v>546</v>
      </c>
      <c r="F564" s="17">
        <v>0</v>
      </c>
      <c r="G564" s="18">
        <v>3.75</v>
      </c>
      <c r="H564" s="19">
        <v>0</v>
      </c>
    </row>
    <row r="565" spans="1:9" x14ac:dyDescent="0.25">
      <c r="A565" s="13">
        <v>1346803930</v>
      </c>
      <c r="B565" s="14" t="s">
        <v>553</v>
      </c>
      <c r="C565" s="15" t="s">
        <v>12</v>
      </c>
      <c r="D565" s="15">
        <v>34</v>
      </c>
      <c r="E565" s="16" t="s">
        <v>546</v>
      </c>
      <c r="F565" s="17">
        <v>0</v>
      </c>
      <c r="G565" s="18">
        <v>1</v>
      </c>
      <c r="H565" s="19">
        <v>0</v>
      </c>
    </row>
    <row r="566" spans="1:9" x14ac:dyDescent="0.25">
      <c r="A566" s="13">
        <v>1347100930</v>
      </c>
      <c r="B566" s="14" t="s">
        <v>554</v>
      </c>
      <c r="C566" s="15" t="s">
        <v>12</v>
      </c>
      <c r="D566" s="15">
        <v>34</v>
      </c>
      <c r="E566" s="16" t="s">
        <v>546</v>
      </c>
      <c r="F566" s="17">
        <v>0</v>
      </c>
      <c r="G566" s="18">
        <v>138.804</v>
      </c>
      <c r="H566" s="19">
        <v>0</v>
      </c>
    </row>
    <row r="567" spans="1:9" x14ac:dyDescent="0.25">
      <c r="A567" s="13">
        <v>1346713420</v>
      </c>
      <c r="B567" s="14" t="s">
        <v>555</v>
      </c>
      <c r="C567" s="15" t="s">
        <v>12</v>
      </c>
      <c r="D567" s="15">
        <v>34</v>
      </c>
      <c r="E567" s="16" t="s">
        <v>546</v>
      </c>
      <c r="F567" s="17">
        <v>0.72278999999999993</v>
      </c>
      <c r="G567" s="18">
        <v>0</v>
      </c>
      <c r="H567" s="19">
        <v>0</v>
      </c>
    </row>
    <row r="568" spans="1:9" x14ac:dyDescent="0.25">
      <c r="A568" s="13">
        <v>1345100930</v>
      </c>
      <c r="B568" s="14" t="s">
        <v>556</v>
      </c>
      <c r="C568" s="15" t="s">
        <v>12</v>
      </c>
      <c r="D568" s="15">
        <v>34</v>
      </c>
      <c r="E568" s="16" t="s">
        <v>546</v>
      </c>
      <c r="F568" s="17">
        <v>19.431000000000001</v>
      </c>
      <c r="G568" s="18">
        <v>0</v>
      </c>
      <c r="H568" s="19">
        <v>0</v>
      </c>
    </row>
    <row r="569" spans="1:9" x14ac:dyDescent="0.25">
      <c r="A569" s="13">
        <v>1345101930</v>
      </c>
      <c r="B569" s="14" t="s">
        <v>557</v>
      </c>
      <c r="C569" s="15" t="s">
        <v>12</v>
      </c>
      <c r="D569" s="15">
        <v>34</v>
      </c>
      <c r="E569" s="16" t="s">
        <v>546</v>
      </c>
      <c r="F569" s="17">
        <v>39.014000000000003</v>
      </c>
      <c r="G569" s="18">
        <v>0</v>
      </c>
      <c r="H569" s="19">
        <v>0</v>
      </c>
    </row>
    <row r="570" spans="1:9" x14ac:dyDescent="0.25">
      <c r="A570" s="13">
        <v>1347101930</v>
      </c>
      <c r="B570" s="14" t="s">
        <v>558</v>
      </c>
      <c r="C570" s="15" t="s">
        <v>12</v>
      </c>
      <c r="D570" s="15">
        <v>34</v>
      </c>
      <c r="E570" s="16" t="s">
        <v>546</v>
      </c>
      <c r="F570" s="17">
        <v>9.4049999999999994</v>
      </c>
      <c r="G570" s="18">
        <v>0</v>
      </c>
      <c r="H570" s="19">
        <v>0</v>
      </c>
    </row>
    <row r="571" spans="1:9" x14ac:dyDescent="0.25">
      <c r="A571" s="13">
        <v>1349011930</v>
      </c>
      <c r="B571" s="14" t="s">
        <v>559</v>
      </c>
      <c r="C571" s="15" t="s">
        <v>12</v>
      </c>
      <c r="D571" s="15">
        <v>34</v>
      </c>
      <c r="E571" s="16" t="s">
        <v>546</v>
      </c>
      <c r="F571" s="17">
        <v>6.423</v>
      </c>
      <c r="G571" s="18">
        <v>0</v>
      </c>
      <c r="H571" s="19">
        <v>0</v>
      </c>
    </row>
    <row r="572" spans="1:9" x14ac:dyDescent="0.25">
      <c r="A572" s="13">
        <v>1341002930</v>
      </c>
      <c r="B572" s="14" t="s">
        <v>560</v>
      </c>
      <c r="C572" s="15" t="s">
        <v>12</v>
      </c>
      <c r="D572" s="15">
        <v>34</v>
      </c>
      <c r="E572" s="16" t="s">
        <v>546</v>
      </c>
      <c r="F572" s="17">
        <v>0</v>
      </c>
      <c r="G572" s="18">
        <v>84.263000000000005</v>
      </c>
      <c r="H572" s="19">
        <v>57.369</v>
      </c>
      <c r="I572" s="4">
        <v>141.63200000000001</v>
      </c>
    </row>
    <row r="573" spans="1:9" x14ac:dyDescent="0.25">
      <c r="A573" s="13">
        <v>1341100930</v>
      </c>
      <c r="B573" s="14" t="s">
        <v>561</v>
      </c>
      <c r="C573" s="15" t="s">
        <v>12</v>
      </c>
      <c r="D573" s="15">
        <v>34</v>
      </c>
      <c r="E573" s="16" t="s">
        <v>546</v>
      </c>
      <c r="F573" s="17">
        <v>161.1</v>
      </c>
      <c r="G573" s="18">
        <v>175.5</v>
      </c>
      <c r="H573" s="19">
        <v>123.75</v>
      </c>
      <c r="I573" s="4">
        <v>299.25</v>
      </c>
    </row>
    <row r="574" spans="1:9" x14ac:dyDescent="0.25">
      <c r="A574" s="13">
        <v>1341110930</v>
      </c>
      <c r="B574" s="14" t="s">
        <v>562</v>
      </c>
      <c r="C574" s="15" t="s">
        <v>12</v>
      </c>
      <c r="D574" s="15">
        <v>34</v>
      </c>
      <c r="E574" s="16" t="s">
        <v>546</v>
      </c>
      <c r="F574" s="17">
        <v>93.489000000000004</v>
      </c>
      <c r="G574" s="18">
        <v>37.5</v>
      </c>
      <c r="H574" s="19">
        <v>100</v>
      </c>
      <c r="I574" s="4">
        <v>137.5</v>
      </c>
    </row>
    <row r="575" spans="1:9" x14ac:dyDescent="0.25">
      <c r="A575" s="13">
        <v>1341111930</v>
      </c>
      <c r="B575" s="14" t="s">
        <v>563</v>
      </c>
      <c r="C575" s="15" t="s">
        <v>12</v>
      </c>
      <c r="D575" s="15">
        <v>34</v>
      </c>
      <c r="E575" s="16" t="s">
        <v>546</v>
      </c>
      <c r="F575" s="17">
        <v>216.56200000000001</v>
      </c>
      <c r="G575" s="18">
        <v>408.66500000000002</v>
      </c>
      <c r="H575" s="19">
        <v>565.15888405085661</v>
      </c>
      <c r="I575" s="4">
        <v>973.82388405085658</v>
      </c>
    </row>
    <row r="576" spans="1:9" x14ac:dyDescent="0.25">
      <c r="A576" s="13">
        <v>1341200930</v>
      </c>
      <c r="B576" s="14" t="s">
        <v>564</v>
      </c>
      <c r="C576" s="15" t="s">
        <v>12</v>
      </c>
      <c r="D576" s="15">
        <v>34</v>
      </c>
      <c r="E576" s="16" t="s">
        <v>546</v>
      </c>
      <c r="F576" s="17">
        <v>79.299000000000007</v>
      </c>
      <c r="G576" s="18">
        <v>67.215000000000003</v>
      </c>
      <c r="H576" s="19">
        <v>85.8</v>
      </c>
      <c r="I576" s="4">
        <v>153.01499999999999</v>
      </c>
    </row>
    <row r="577" spans="1:9" x14ac:dyDescent="0.25">
      <c r="A577" s="13">
        <v>1342200420</v>
      </c>
      <c r="B577" s="14" t="s">
        <v>565</v>
      </c>
      <c r="C577" s="15" t="s">
        <v>12</v>
      </c>
      <c r="D577" s="15">
        <v>34</v>
      </c>
      <c r="E577" s="16" t="s">
        <v>546</v>
      </c>
      <c r="F577" s="17">
        <v>1.8119499999999999</v>
      </c>
      <c r="G577" s="18">
        <v>1.1479999999999999</v>
      </c>
      <c r="H577" s="19">
        <v>5</v>
      </c>
      <c r="I577" s="4">
        <v>6.1479999999999997</v>
      </c>
    </row>
    <row r="578" spans="1:9" x14ac:dyDescent="0.25">
      <c r="A578" s="13">
        <v>1342200930</v>
      </c>
      <c r="B578" s="14" t="s">
        <v>565</v>
      </c>
      <c r="C578" s="15" t="s">
        <v>12</v>
      </c>
      <c r="D578" s="15">
        <v>34</v>
      </c>
      <c r="E578" s="16" t="s">
        <v>546</v>
      </c>
      <c r="F578" s="17">
        <v>57.311999999999998</v>
      </c>
      <c r="G578" s="18">
        <v>68.888999999999996</v>
      </c>
      <c r="H578" s="19">
        <v>48.042749999999998</v>
      </c>
      <c r="I578" s="4">
        <v>116.93174999999999</v>
      </c>
    </row>
    <row r="579" spans="1:9" x14ac:dyDescent="0.25">
      <c r="A579" s="13">
        <v>1342201930</v>
      </c>
      <c r="B579" s="14" t="s">
        <v>566</v>
      </c>
      <c r="C579" s="15" t="s">
        <v>12</v>
      </c>
      <c r="D579" s="15">
        <v>34</v>
      </c>
      <c r="E579" s="16" t="s">
        <v>546</v>
      </c>
      <c r="F579" s="17">
        <v>0</v>
      </c>
      <c r="G579" s="18">
        <v>8.8469999999999995</v>
      </c>
      <c r="H579" s="19">
        <v>35.28</v>
      </c>
      <c r="I579" s="4">
        <v>44.127000000000002</v>
      </c>
    </row>
    <row r="580" spans="1:9" x14ac:dyDescent="0.25">
      <c r="A580" s="13">
        <v>1342210930</v>
      </c>
      <c r="B580" s="14" t="s">
        <v>567</v>
      </c>
      <c r="C580" s="15" t="s">
        <v>12</v>
      </c>
      <c r="D580" s="15">
        <v>34</v>
      </c>
      <c r="E580" s="16" t="s">
        <v>546</v>
      </c>
      <c r="F580" s="17">
        <v>303.02499999999998</v>
      </c>
      <c r="G580" s="18">
        <v>516.6</v>
      </c>
      <c r="H580" s="19">
        <v>300.60000000000002</v>
      </c>
      <c r="I580" s="4">
        <v>817.2</v>
      </c>
    </row>
    <row r="581" spans="1:9" x14ac:dyDescent="0.25">
      <c r="A581" s="13">
        <v>1342400930</v>
      </c>
      <c r="B581" s="14" t="s">
        <v>568</v>
      </c>
      <c r="C581" s="15" t="s">
        <v>12</v>
      </c>
      <c r="D581" s="15">
        <v>34</v>
      </c>
      <c r="E581" s="16" t="s">
        <v>546</v>
      </c>
      <c r="F581" s="17">
        <v>181.727</v>
      </c>
      <c r="G581" s="18">
        <v>130.13999999999999</v>
      </c>
      <c r="H581" s="19">
        <v>107.976</v>
      </c>
      <c r="I581" s="4">
        <v>238.11599999999999</v>
      </c>
    </row>
    <row r="582" spans="1:9" x14ac:dyDescent="0.25">
      <c r="A582" s="13">
        <v>1342401930</v>
      </c>
      <c r="B582" s="14" t="s">
        <v>569</v>
      </c>
      <c r="C582" s="15" t="s">
        <v>12</v>
      </c>
      <c r="D582" s="15">
        <v>34</v>
      </c>
      <c r="E582" s="16" t="s">
        <v>546</v>
      </c>
      <c r="F582" s="17">
        <v>66.284999999999997</v>
      </c>
      <c r="G582" s="18">
        <v>60.804000000000002</v>
      </c>
      <c r="H582" s="19">
        <v>62.927999999999997</v>
      </c>
      <c r="I582" s="4">
        <v>123.732</v>
      </c>
    </row>
    <row r="583" spans="1:9" x14ac:dyDescent="0.25">
      <c r="A583" s="13">
        <v>1342410420</v>
      </c>
      <c r="B583" s="14" t="s">
        <v>570</v>
      </c>
      <c r="C583" s="15" t="s">
        <v>12</v>
      </c>
      <c r="D583" s="15">
        <v>34</v>
      </c>
      <c r="E583" s="16" t="s">
        <v>546</v>
      </c>
      <c r="F583" s="17">
        <v>0</v>
      </c>
      <c r="G583" s="18">
        <v>1.2</v>
      </c>
      <c r="H583" s="19">
        <v>1.2</v>
      </c>
      <c r="I583" s="4">
        <v>2.4</v>
      </c>
    </row>
    <row r="584" spans="1:9" x14ac:dyDescent="0.25">
      <c r="A584" s="13">
        <v>1342410930</v>
      </c>
      <c r="B584" s="14" t="s">
        <v>571</v>
      </c>
      <c r="C584" s="15" t="s">
        <v>12</v>
      </c>
      <c r="D584" s="15">
        <v>34</v>
      </c>
      <c r="E584" s="16" t="s">
        <v>546</v>
      </c>
      <c r="F584" s="17">
        <v>41.374000000000002</v>
      </c>
      <c r="G584" s="18">
        <v>67.391999999999996</v>
      </c>
      <c r="H584" s="19">
        <v>52.569000000000003</v>
      </c>
      <c r="I584" s="4">
        <v>119.961</v>
      </c>
    </row>
    <row r="585" spans="1:9" x14ac:dyDescent="0.25">
      <c r="A585" s="13">
        <v>1342411930</v>
      </c>
      <c r="B585" s="14" t="s">
        <v>572</v>
      </c>
      <c r="C585" s="15" t="s">
        <v>12</v>
      </c>
      <c r="D585" s="15">
        <v>34</v>
      </c>
      <c r="E585" s="16" t="s">
        <v>546</v>
      </c>
      <c r="F585" s="17">
        <v>11.55</v>
      </c>
      <c r="G585" s="18">
        <v>11.5</v>
      </c>
      <c r="H585" s="19">
        <v>11.499997499999999</v>
      </c>
      <c r="I585" s="4">
        <v>22.999997499999999</v>
      </c>
    </row>
    <row r="586" spans="1:9" x14ac:dyDescent="0.25">
      <c r="A586" s="13">
        <v>1342430930</v>
      </c>
      <c r="B586" s="14" t="s">
        <v>573</v>
      </c>
      <c r="C586" s="15" t="s">
        <v>12</v>
      </c>
      <c r="D586" s="15">
        <v>34</v>
      </c>
      <c r="E586" s="16" t="s">
        <v>546</v>
      </c>
      <c r="F586" s="17">
        <v>18.173999999999999</v>
      </c>
      <c r="G586" s="18">
        <v>45</v>
      </c>
      <c r="H586" s="19">
        <v>105.99975000000001</v>
      </c>
      <c r="I586" s="4">
        <v>150.99975000000001</v>
      </c>
    </row>
    <row r="587" spans="1:9" x14ac:dyDescent="0.25">
      <c r="A587" s="13">
        <v>1343500420</v>
      </c>
      <c r="B587" s="14" t="s">
        <v>574</v>
      </c>
      <c r="C587" s="15" t="s">
        <v>12</v>
      </c>
      <c r="D587" s="15">
        <v>34</v>
      </c>
      <c r="E587" s="16" t="s">
        <v>546</v>
      </c>
      <c r="F587" s="17">
        <v>20.999359999999999</v>
      </c>
      <c r="G587" s="18">
        <v>0</v>
      </c>
      <c r="H587" s="19">
        <v>27.224174999999999</v>
      </c>
      <c r="I587" s="4">
        <v>27.224174999999999</v>
      </c>
    </row>
    <row r="588" spans="1:9" x14ac:dyDescent="0.25">
      <c r="A588" s="13">
        <v>1343500930</v>
      </c>
      <c r="B588" s="14" t="s">
        <v>575</v>
      </c>
      <c r="C588" s="15" t="s">
        <v>12</v>
      </c>
      <c r="D588" s="15">
        <v>34</v>
      </c>
      <c r="E588" s="16" t="s">
        <v>546</v>
      </c>
      <c r="F588" s="17">
        <v>606.11699999999996</v>
      </c>
      <c r="G588" s="18">
        <v>810.20100000000002</v>
      </c>
      <c r="H588" s="19">
        <v>988.3123891537499</v>
      </c>
      <c r="I588" s="4">
        <v>1798.5133891537498</v>
      </c>
    </row>
    <row r="589" spans="1:9" x14ac:dyDescent="0.25">
      <c r="A589" s="13">
        <v>1343510930</v>
      </c>
      <c r="B589" s="14" t="s">
        <v>576</v>
      </c>
      <c r="C589" s="15" t="s">
        <v>12</v>
      </c>
      <c r="D589" s="15">
        <v>34</v>
      </c>
      <c r="E589" s="16" t="s">
        <v>546</v>
      </c>
      <c r="F589" s="17">
        <v>648.52800000000002</v>
      </c>
      <c r="G589" s="18">
        <v>775.71</v>
      </c>
      <c r="H589" s="19">
        <v>567</v>
      </c>
      <c r="I589" s="4">
        <v>1342.71</v>
      </c>
    </row>
    <row r="590" spans="1:9" x14ac:dyDescent="0.25">
      <c r="A590" s="13">
        <v>1343530930</v>
      </c>
      <c r="B590" s="14" t="s">
        <v>577</v>
      </c>
      <c r="C590" s="15" t="s">
        <v>12</v>
      </c>
      <c r="D590" s="15">
        <v>34</v>
      </c>
      <c r="E590" s="16" t="s">
        <v>546</v>
      </c>
      <c r="F590" s="17">
        <v>100.361</v>
      </c>
      <c r="G590" s="18">
        <v>111.78</v>
      </c>
      <c r="H590" s="19">
        <v>115.425</v>
      </c>
      <c r="I590" s="4">
        <v>227.20499999999998</v>
      </c>
    </row>
    <row r="591" spans="1:9" x14ac:dyDescent="0.25">
      <c r="A591" s="13">
        <v>1343550420</v>
      </c>
      <c r="B591" s="14" t="s">
        <v>578</v>
      </c>
      <c r="C591" s="15" t="s">
        <v>12</v>
      </c>
      <c r="D591" s="15">
        <v>34</v>
      </c>
      <c r="E591" s="16" t="s">
        <v>546</v>
      </c>
      <c r="F591" s="17">
        <v>0.78917999999999999</v>
      </c>
      <c r="G591" s="18">
        <v>23.22</v>
      </c>
      <c r="H591" s="19">
        <v>18.162479999999999</v>
      </c>
      <c r="I591" s="4">
        <v>41.382480000000001</v>
      </c>
    </row>
    <row r="592" spans="1:9" x14ac:dyDescent="0.25">
      <c r="A592" s="13">
        <v>1343555930</v>
      </c>
      <c r="B592" s="14" t="s">
        <v>579</v>
      </c>
      <c r="C592" s="15" t="s">
        <v>12</v>
      </c>
      <c r="D592" s="15">
        <v>34</v>
      </c>
      <c r="E592" s="16" t="s">
        <v>546</v>
      </c>
      <c r="F592" s="17">
        <v>179.19</v>
      </c>
      <c r="G592" s="18">
        <v>167.34399999999999</v>
      </c>
      <c r="H592" s="19">
        <v>221.23195022000002</v>
      </c>
      <c r="I592" s="4">
        <v>388.57595021999998</v>
      </c>
    </row>
    <row r="593" spans="1:9" x14ac:dyDescent="0.25">
      <c r="A593" s="13">
        <v>1343570930</v>
      </c>
      <c r="B593" s="14" t="s">
        <v>580</v>
      </c>
      <c r="C593" s="15" t="s">
        <v>12</v>
      </c>
      <c r="D593" s="15">
        <v>34</v>
      </c>
      <c r="E593" s="16" t="s">
        <v>546</v>
      </c>
      <c r="F593" s="17">
        <v>0</v>
      </c>
      <c r="G593" s="18">
        <v>3</v>
      </c>
      <c r="H593" s="19">
        <v>3</v>
      </c>
      <c r="I593" s="4">
        <v>6</v>
      </c>
    </row>
    <row r="594" spans="1:9" x14ac:dyDescent="0.25">
      <c r="A594" s="13">
        <v>1343800420</v>
      </c>
      <c r="B594" s="14" t="s">
        <v>581</v>
      </c>
      <c r="C594" s="15" t="s">
        <v>12</v>
      </c>
      <c r="D594" s="15">
        <v>34</v>
      </c>
      <c r="E594" s="16" t="s">
        <v>546</v>
      </c>
      <c r="F594" s="17">
        <v>56.60286</v>
      </c>
      <c r="G594" s="18">
        <v>55.610999999999997</v>
      </c>
      <c r="H594" s="19">
        <v>75.530771999999999</v>
      </c>
      <c r="I594" s="4">
        <v>131.141772</v>
      </c>
    </row>
    <row r="595" spans="1:9" x14ac:dyDescent="0.25">
      <c r="A595" s="13">
        <v>1343800930</v>
      </c>
      <c r="B595" s="14" t="s">
        <v>582</v>
      </c>
      <c r="C595" s="15" t="s">
        <v>12</v>
      </c>
      <c r="D595" s="15">
        <v>34</v>
      </c>
      <c r="E595" s="16" t="s">
        <v>546</v>
      </c>
      <c r="F595" s="17">
        <v>3677.8589999999999</v>
      </c>
      <c r="G595" s="18">
        <v>3707.692</v>
      </c>
      <c r="H595" s="19">
        <v>4020.3519209999999</v>
      </c>
      <c r="I595" s="4">
        <v>7728.0439210000004</v>
      </c>
    </row>
    <row r="596" spans="1:9" x14ac:dyDescent="0.25">
      <c r="A596" s="13">
        <v>1343900930</v>
      </c>
      <c r="B596" s="14" t="s">
        <v>583</v>
      </c>
      <c r="C596" s="15" t="s">
        <v>12</v>
      </c>
      <c r="D596" s="15">
        <v>34</v>
      </c>
      <c r="E596" s="16" t="s">
        <v>546</v>
      </c>
      <c r="F596" s="17">
        <v>2570.4960000000001</v>
      </c>
      <c r="G596" s="18">
        <v>1982.52</v>
      </c>
      <c r="H596" s="19">
        <v>2926.17</v>
      </c>
      <c r="I596" s="4">
        <v>4908.6900000000005</v>
      </c>
    </row>
    <row r="597" spans="1:9" x14ac:dyDescent="0.25">
      <c r="A597" s="13">
        <v>1344300420</v>
      </c>
      <c r="B597" s="14" t="s">
        <v>584</v>
      </c>
      <c r="C597" s="15" t="s">
        <v>12</v>
      </c>
      <c r="D597" s="15">
        <v>34</v>
      </c>
      <c r="E597" s="16" t="s">
        <v>546</v>
      </c>
      <c r="F597" s="17">
        <v>585.51800000000003</v>
      </c>
      <c r="G597" s="18">
        <v>579.71699999999998</v>
      </c>
      <c r="H597" s="19">
        <v>432</v>
      </c>
      <c r="I597" s="4">
        <v>1011.717</v>
      </c>
    </row>
    <row r="598" spans="1:9" x14ac:dyDescent="0.25">
      <c r="A598" s="13">
        <v>1344300930</v>
      </c>
      <c r="B598" s="14" t="s">
        <v>585</v>
      </c>
      <c r="C598" s="15" t="s">
        <v>12</v>
      </c>
      <c r="D598" s="15">
        <v>34</v>
      </c>
      <c r="E598" s="16" t="s">
        <v>546</v>
      </c>
      <c r="F598" s="17">
        <v>1890.99</v>
      </c>
      <c r="G598" s="18">
        <v>2330.3119999999999</v>
      </c>
      <c r="H598" s="19">
        <v>2946</v>
      </c>
      <c r="I598" s="4">
        <v>5276.3119999999999</v>
      </c>
    </row>
    <row r="599" spans="1:9" x14ac:dyDescent="0.25">
      <c r="A599" s="13">
        <v>1344400420</v>
      </c>
      <c r="B599" s="14" t="s">
        <v>586</v>
      </c>
      <c r="C599" s="15" t="s">
        <v>12</v>
      </c>
      <c r="D599" s="15">
        <v>34</v>
      </c>
      <c r="E599" s="16" t="s">
        <v>546</v>
      </c>
      <c r="F599" s="17">
        <v>8.1876599999999993</v>
      </c>
      <c r="G599" s="18">
        <v>7.9909999999999997</v>
      </c>
      <c r="H599" s="19">
        <v>7.9907550000000001</v>
      </c>
      <c r="I599" s="4">
        <v>15.981755</v>
      </c>
    </row>
    <row r="600" spans="1:9" x14ac:dyDescent="0.25">
      <c r="A600" s="13">
        <v>1344400930</v>
      </c>
      <c r="B600" s="14" t="s">
        <v>587</v>
      </c>
      <c r="C600" s="15" t="s">
        <v>12</v>
      </c>
      <c r="D600" s="15">
        <v>34</v>
      </c>
      <c r="E600" s="16" t="s">
        <v>546</v>
      </c>
      <c r="F600" s="17">
        <v>37.723999999999997</v>
      </c>
      <c r="G600" s="18">
        <v>32.256999999999998</v>
      </c>
      <c r="H600" s="19">
        <v>21.006933750000002</v>
      </c>
      <c r="I600" s="4">
        <v>53.26393375</v>
      </c>
    </row>
    <row r="601" spans="1:9" x14ac:dyDescent="0.25">
      <c r="A601" s="13">
        <v>1344410930</v>
      </c>
      <c r="B601" s="14" t="s">
        <v>588</v>
      </c>
      <c r="C601" s="15" t="s">
        <v>12</v>
      </c>
      <c r="D601" s="15">
        <v>34</v>
      </c>
      <c r="E601" s="16" t="s">
        <v>546</v>
      </c>
      <c r="F601" s="17">
        <v>691.16700000000003</v>
      </c>
      <c r="G601" s="18">
        <v>727</v>
      </c>
      <c r="H601" s="19">
        <v>712</v>
      </c>
      <c r="I601" s="4">
        <v>1439</v>
      </c>
    </row>
    <row r="602" spans="1:9" x14ac:dyDescent="0.25">
      <c r="A602" s="13">
        <v>1344421930</v>
      </c>
      <c r="B602" s="14" t="s">
        <v>589</v>
      </c>
      <c r="C602" s="15" t="s">
        <v>12</v>
      </c>
      <c r="D602" s="15">
        <v>34</v>
      </c>
      <c r="E602" s="16" t="s">
        <v>546</v>
      </c>
      <c r="F602" s="17">
        <v>11.75</v>
      </c>
      <c r="G602" s="18">
        <v>58.5</v>
      </c>
      <c r="H602" s="19">
        <v>19.899750000000001</v>
      </c>
      <c r="I602" s="4">
        <v>78.399749999999997</v>
      </c>
    </row>
    <row r="603" spans="1:9" x14ac:dyDescent="0.25">
      <c r="A603" s="13">
        <v>1344440930</v>
      </c>
      <c r="B603" s="14" t="s">
        <v>590</v>
      </c>
      <c r="C603" s="15" t="s">
        <v>12</v>
      </c>
      <c r="D603" s="15">
        <v>34</v>
      </c>
      <c r="E603" s="16" t="s">
        <v>546</v>
      </c>
      <c r="F603" s="17">
        <v>9.9410000000000007</v>
      </c>
      <c r="G603" s="18">
        <v>23.27</v>
      </c>
      <c r="H603" s="19">
        <v>18.638000000000002</v>
      </c>
      <c r="I603" s="4">
        <v>41.908000000000001</v>
      </c>
    </row>
    <row r="604" spans="1:9" x14ac:dyDescent="0.25">
      <c r="A604" s="13">
        <v>1344500420</v>
      </c>
      <c r="B604" s="14" t="s">
        <v>591</v>
      </c>
      <c r="C604" s="15" t="s">
        <v>12</v>
      </c>
      <c r="D604" s="15">
        <v>34</v>
      </c>
      <c r="E604" s="16" t="s">
        <v>546</v>
      </c>
      <c r="F604" s="17">
        <v>8.3312500000000007</v>
      </c>
      <c r="G604" s="18">
        <v>0</v>
      </c>
      <c r="H604" s="19">
        <v>0</v>
      </c>
      <c r="I604" s="4">
        <v>0</v>
      </c>
    </row>
    <row r="605" spans="1:9" x14ac:dyDescent="0.25">
      <c r="A605" s="13">
        <v>1344510420</v>
      </c>
      <c r="B605" s="14" t="s">
        <v>592</v>
      </c>
      <c r="C605" s="15" t="s">
        <v>12</v>
      </c>
      <c r="D605" s="15">
        <v>34</v>
      </c>
      <c r="E605" s="16" t="s">
        <v>546</v>
      </c>
      <c r="F605" s="17">
        <v>40.368000000000002</v>
      </c>
      <c r="G605" s="18">
        <v>40.770000000000003</v>
      </c>
      <c r="H605" s="19">
        <v>39.661199999999994</v>
      </c>
      <c r="I605" s="4">
        <v>80.43119999999999</v>
      </c>
    </row>
    <row r="606" spans="1:9" x14ac:dyDescent="0.25">
      <c r="A606" s="13">
        <v>1344510930</v>
      </c>
      <c r="B606" s="14" t="s">
        <v>593</v>
      </c>
      <c r="C606" s="15" t="s">
        <v>12</v>
      </c>
      <c r="D606" s="15">
        <v>34</v>
      </c>
      <c r="E606" s="16" t="s">
        <v>546</v>
      </c>
      <c r="F606" s="17">
        <v>737.01</v>
      </c>
      <c r="G606" s="18">
        <v>722.13499999999999</v>
      </c>
      <c r="H606" s="19">
        <v>773.61360000000013</v>
      </c>
      <c r="I606" s="4">
        <v>1495.7486000000001</v>
      </c>
    </row>
    <row r="607" spans="1:9" x14ac:dyDescent="0.25">
      <c r="A607" s="13">
        <v>1345100420</v>
      </c>
      <c r="B607" s="14" t="s">
        <v>594</v>
      </c>
      <c r="C607" s="15" t="s">
        <v>12</v>
      </c>
      <c r="D607" s="15">
        <v>34</v>
      </c>
      <c r="E607" s="16" t="s">
        <v>546</v>
      </c>
      <c r="F607" s="17">
        <v>6.2049500000000002</v>
      </c>
      <c r="G607" s="18">
        <v>0</v>
      </c>
      <c r="H607" s="19">
        <v>0</v>
      </c>
      <c r="I607" s="4">
        <v>0</v>
      </c>
    </row>
    <row r="608" spans="1:9" x14ac:dyDescent="0.25">
      <c r="A608" s="13">
        <v>1345110930</v>
      </c>
      <c r="B608" s="14" t="s">
        <v>595</v>
      </c>
      <c r="C608" s="15" t="s">
        <v>12</v>
      </c>
      <c r="D608" s="15">
        <v>34</v>
      </c>
      <c r="E608" s="16" t="s">
        <v>546</v>
      </c>
      <c r="F608" s="17">
        <v>263.77699999999999</v>
      </c>
      <c r="G608" s="18">
        <v>260.10000000000002</v>
      </c>
      <c r="H608" s="19">
        <v>291.60000000000002</v>
      </c>
      <c r="I608" s="4">
        <v>551.70000000000005</v>
      </c>
    </row>
    <row r="609" spans="1:9" x14ac:dyDescent="0.25">
      <c r="A609" s="13">
        <v>1345120930</v>
      </c>
      <c r="B609" s="14" t="s">
        <v>596</v>
      </c>
      <c r="C609" s="15" t="s">
        <v>12</v>
      </c>
      <c r="D609" s="15">
        <v>34</v>
      </c>
      <c r="E609" s="16" t="s">
        <v>546</v>
      </c>
      <c r="F609" s="17">
        <v>2377.7240000000002</v>
      </c>
      <c r="G609" s="18">
        <v>2587.1999999999998</v>
      </c>
      <c r="H609" s="19">
        <v>3648</v>
      </c>
      <c r="I609" s="4">
        <v>6235.2</v>
      </c>
    </row>
    <row r="610" spans="1:9" x14ac:dyDescent="0.25">
      <c r="A610" s="13">
        <v>1345130420</v>
      </c>
      <c r="B610" s="14" t="s">
        <v>597</v>
      </c>
      <c r="C610" s="15" t="s">
        <v>12</v>
      </c>
      <c r="D610" s="15">
        <v>34</v>
      </c>
      <c r="E610" s="16" t="s">
        <v>546</v>
      </c>
      <c r="F610" s="17">
        <v>5.5677299999999992</v>
      </c>
      <c r="G610" s="18">
        <v>5.32</v>
      </c>
      <c r="H610" s="19">
        <v>8.5404599999999995</v>
      </c>
      <c r="I610" s="4">
        <v>13.86046</v>
      </c>
    </row>
    <row r="611" spans="1:9" x14ac:dyDescent="0.25">
      <c r="A611" s="13">
        <v>1345130930</v>
      </c>
      <c r="B611" s="14" t="s">
        <v>598</v>
      </c>
      <c r="C611" s="15" t="s">
        <v>12</v>
      </c>
      <c r="D611" s="15">
        <v>34</v>
      </c>
      <c r="E611" s="16" t="s">
        <v>546</v>
      </c>
      <c r="F611" s="17">
        <v>139.65299999999999</v>
      </c>
      <c r="G611" s="18">
        <v>200.76</v>
      </c>
      <c r="H611" s="19">
        <v>223.33189500000003</v>
      </c>
      <c r="I611" s="4">
        <v>424.09189500000002</v>
      </c>
    </row>
    <row r="612" spans="1:9" x14ac:dyDescent="0.25">
      <c r="A612" s="13">
        <v>1345140420</v>
      </c>
      <c r="B612" s="14" t="s">
        <v>599</v>
      </c>
      <c r="C612" s="15" t="s">
        <v>12</v>
      </c>
      <c r="D612" s="15">
        <v>34</v>
      </c>
      <c r="E612" s="16" t="s">
        <v>546</v>
      </c>
      <c r="F612" s="17">
        <v>59.990169999999999</v>
      </c>
      <c r="G612" s="18">
        <v>49.517000000000003</v>
      </c>
      <c r="H612" s="19">
        <v>0</v>
      </c>
      <c r="I612" s="4">
        <v>49.517000000000003</v>
      </c>
    </row>
    <row r="613" spans="1:9" x14ac:dyDescent="0.25">
      <c r="A613" s="13">
        <v>1345140930</v>
      </c>
      <c r="B613" s="14" t="s">
        <v>600</v>
      </c>
      <c r="C613" s="15" t="s">
        <v>12</v>
      </c>
      <c r="D613" s="15">
        <v>34</v>
      </c>
      <c r="E613" s="16" t="s">
        <v>546</v>
      </c>
      <c r="F613" s="17">
        <v>228.005</v>
      </c>
      <c r="G613" s="18">
        <v>255.36199999999999</v>
      </c>
      <c r="H613" s="19">
        <v>0</v>
      </c>
      <c r="I613" s="4">
        <v>255.36199999999999</v>
      </c>
    </row>
    <row r="614" spans="1:9" x14ac:dyDescent="0.25">
      <c r="A614" s="13">
        <v>1345150420</v>
      </c>
      <c r="B614" s="14" t="s">
        <v>601</v>
      </c>
      <c r="C614" s="15" t="s">
        <v>12</v>
      </c>
      <c r="D614" s="15">
        <v>34</v>
      </c>
      <c r="E614" s="16" t="s">
        <v>546</v>
      </c>
      <c r="F614" s="17">
        <v>3.6772800000000001</v>
      </c>
      <c r="G614" s="18">
        <v>4.944</v>
      </c>
      <c r="H614" s="19">
        <v>4.944</v>
      </c>
      <c r="I614" s="4">
        <v>9.8879999999999999</v>
      </c>
    </row>
    <row r="615" spans="1:9" x14ac:dyDescent="0.25">
      <c r="A615" s="13">
        <v>1345150930</v>
      </c>
      <c r="B615" s="14" t="s">
        <v>602</v>
      </c>
      <c r="C615" s="15" t="s">
        <v>12</v>
      </c>
      <c r="D615" s="15">
        <v>34</v>
      </c>
      <c r="E615" s="16" t="s">
        <v>546</v>
      </c>
      <c r="F615" s="17">
        <v>102.001</v>
      </c>
      <c r="G615" s="18">
        <v>144.34200000000001</v>
      </c>
      <c r="H615" s="19">
        <v>165.096</v>
      </c>
      <c r="I615" s="4">
        <v>309.43799999999999</v>
      </c>
    </row>
    <row r="616" spans="1:9" x14ac:dyDescent="0.25">
      <c r="A616" s="13">
        <v>1345160420</v>
      </c>
      <c r="B616" s="14" t="s">
        <v>603</v>
      </c>
      <c r="C616" s="15" t="s">
        <v>12</v>
      </c>
      <c r="D616" s="15">
        <v>34</v>
      </c>
      <c r="E616" s="16" t="s">
        <v>546</v>
      </c>
      <c r="F616" s="17">
        <v>6.7227700000000006</v>
      </c>
      <c r="G616" s="18">
        <v>8.4120000000000008</v>
      </c>
      <c r="H616" s="19">
        <v>11.88</v>
      </c>
      <c r="I616" s="4">
        <v>20.292000000000002</v>
      </c>
    </row>
    <row r="617" spans="1:9" x14ac:dyDescent="0.25">
      <c r="A617" s="13">
        <v>1345160930</v>
      </c>
      <c r="B617" s="14" t="s">
        <v>604</v>
      </c>
      <c r="C617" s="15" t="s">
        <v>12</v>
      </c>
      <c r="D617" s="15">
        <v>34</v>
      </c>
      <c r="E617" s="16" t="s">
        <v>546</v>
      </c>
      <c r="F617" s="17">
        <v>26.192</v>
      </c>
      <c r="G617" s="18">
        <v>41.750999999999998</v>
      </c>
      <c r="H617" s="19">
        <v>44.253</v>
      </c>
      <c r="I617" s="4">
        <v>86.003999999999991</v>
      </c>
    </row>
    <row r="618" spans="1:9" x14ac:dyDescent="0.25">
      <c r="A618" s="13">
        <v>1345170930</v>
      </c>
      <c r="B618" s="14" t="s">
        <v>605</v>
      </c>
      <c r="C618" s="15" t="s">
        <v>12</v>
      </c>
      <c r="D618" s="15">
        <v>34</v>
      </c>
      <c r="E618" s="16" t="s">
        <v>546</v>
      </c>
      <c r="F618" s="17">
        <v>19.529</v>
      </c>
      <c r="G618" s="18">
        <v>21.15</v>
      </c>
      <c r="H618" s="19">
        <v>22.013999999999999</v>
      </c>
      <c r="I618" s="4">
        <v>43.164000000000001</v>
      </c>
    </row>
    <row r="619" spans="1:9" x14ac:dyDescent="0.25">
      <c r="A619" s="13">
        <v>1345180930</v>
      </c>
      <c r="B619" s="14" t="s">
        <v>606</v>
      </c>
      <c r="C619" s="15" t="s">
        <v>12</v>
      </c>
      <c r="D619" s="15">
        <v>34</v>
      </c>
      <c r="E619" s="16" t="s">
        <v>546</v>
      </c>
      <c r="F619" s="17">
        <v>3244.1709999999998</v>
      </c>
      <c r="G619" s="18">
        <v>3240</v>
      </c>
      <c r="H619" s="19">
        <v>3348</v>
      </c>
      <c r="I619" s="4">
        <v>6588</v>
      </c>
    </row>
    <row r="620" spans="1:9" x14ac:dyDescent="0.25">
      <c r="A620" s="13">
        <v>1345190930</v>
      </c>
      <c r="B620" s="14" t="s">
        <v>607</v>
      </c>
      <c r="C620" s="15" t="s">
        <v>12</v>
      </c>
      <c r="D620" s="15">
        <v>34</v>
      </c>
      <c r="E620" s="16" t="s">
        <v>546</v>
      </c>
      <c r="F620" s="17">
        <v>6.9050000000000002</v>
      </c>
      <c r="G620" s="18">
        <v>6.84</v>
      </c>
      <c r="H620" s="19">
        <v>15.156000000000001</v>
      </c>
      <c r="I620" s="4">
        <v>21.996000000000002</v>
      </c>
    </row>
    <row r="621" spans="1:9" x14ac:dyDescent="0.25">
      <c r="A621" s="13">
        <v>1345200420</v>
      </c>
      <c r="B621" s="14" t="s">
        <v>608</v>
      </c>
      <c r="C621" s="15" t="s">
        <v>12</v>
      </c>
      <c r="D621" s="15">
        <v>34</v>
      </c>
      <c r="E621" s="16" t="s">
        <v>546</v>
      </c>
      <c r="F621" s="17">
        <v>4.7534900000000002</v>
      </c>
      <c r="G621" s="18">
        <v>4.8</v>
      </c>
      <c r="H621" s="19">
        <v>5.1840000000000002</v>
      </c>
      <c r="I621" s="4">
        <v>9.984</v>
      </c>
    </row>
    <row r="622" spans="1:9" x14ac:dyDescent="0.25">
      <c r="A622" s="13">
        <v>1345200930</v>
      </c>
      <c r="B622" s="14" t="s">
        <v>609</v>
      </c>
      <c r="C622" s="15" t="s">
        <v>12</v>
      </c>
      <c r="D622" s="15">
        <v>34</v>
      </c>
      <c r="E622" s="16" t="s">
        <v>546</v>
      </c>
      <c r="F622" s="17">
        <v>157.97499999999999</v>
      </c>
      <c r="G622" s="18">
        <v>164.07</v>
      </c>
      <c r="H622" s="19">
        <v>212.11199999999999</v>
      </c>
      <c r="I622" s="4">
        <v>376.18200000000002</v>
      </c>
    </row>
    <row r="623" spans="1:9" x14ac:dyDescent="0.25">
      <c r="A623" s="13">
        <v>1345210420</v>
      </c>
      <c r="B623" s="14" t="s">
        <v>610</v>
      </c>
      <c r="C623" s="15" t="s">
        <v>12</v>
      </c>
      <c r="D623" s="15">
        <v>34</v>
      </c>
      <c r="E623" s="16" t="s">
        <v>546</v>
      </c>
      <c r="F623" s="17">
        <v>29.765090000000001</v>
      </c>
      <c r="G623" s="18">
        <v>18.228000000000002</v>
      </c>
      <c r="H623" s="19">
        <v>35.904000000000003</v>
      </c>
      <c r="I623" s="4">
        <v>54.132000000000005</v>
      </c>
    </row>
    <row r="624" spans="1:9" x14ac:dyDescent="0.25">
      <c r="A624" s="13">
        <v>1345210930</v>
      </c>
      <c r="B624" s="14" t="s">
        <v>611</v>
      </c>
      <c r="C624" s="15" t="s">
        <v>12</v>
      </c>
      <c r="D624" s="15">
        <v>34</v>
      </c>
      <c r="E624" s="16" t="s">
        <v>546</v>
      </c>
      <c r="F624" s="17">
        <v>290.63799999999998</v>
      </c>
      <c r="G624" s="18">
        <v>322.92899999999997</v>
      </c>
      <c r="H624" s="19">
        <v>376.77600000000001</v>
      </c>
      <c r="I624" s="4">
        <v>699.70499999999993</v>
      </c>
    </row>
    <row r="625" spans="1:9" x14ac:dyDescent="0.25">
      <c r="A625" s="13">
        <v>1345220930</v>
      </c>
      <c r="B625" s="14" t="s">
        <v>612</v>
      </c>
      <c r="C625" s="15" t="s">
        <v>12</v>
      </c>
      <c r="D625" s="15">
        <v>34</v>
      </c>
      <c r="E625" s="16" t="s">
        <v>546</v>
      </c>
      <c r="F625" s="17">
        <v>0</v>
      </c>
      <c r="G625" s="18">
        <v>11.484</v>
      </c>
      <c r="H625" s="19">
        <v>5.8860000000000001</v>
      </c>
      <c r="I625" s="4">
        <v>17.37</v>
      </c>
    </row>
    <row r="626" spans="1:9" x14ac:dyDescent="0.25">
      <c r="A626" s="13">
        <v>1345300420</v>
      </c>
      <c r="B626" s="14" t="s">
        <v>613</v>
      </c>
      <c r="C626" s="15" t="s">
        <v>12</v>
      </c>
      <c r="D626" s="15">
        <v>34</v>
      </c>
      <c r="E626" s="16" t="s">
        <v>546</v>
      </c>
      <c r="F626" s="17">
        <v>1.2370999999999999</v>
      </c>
      <c r="G626" s="18">
        <v>14.64</v>
      </c>
      <c r="H626" s="19">
        <v>50.137</v>
      </c>
      <c r="I626" s="4">
        <v>64.777000000000001</v>
      </c>
    </row>
    <row r="627" spans="1:9" x14ac:dyDescent="0.25">
      <c r="A627" s="13">
        <v>1345300930</v>
      </c>
      <c r="B627" s="14" t="s">
        <v>614</v>
      </c>
      <c r="C627" s="15" t="s">
        <v>12</v>
      </c>
      <c r="D627" s="15">
        <v>34</v>
      </c>
      <c r="E627" s="16" t="s">
        <v>546</v>
      </c>
      <c r="F627" s="17">
        <v>243.92099999999999</v>
      </c>
      <c r="G627" s="18">
        <v>260.78500000000003</v>
      </c>
      <c r="H627" s="19">
        <v>240</v>
      </c>
      <c r="I627" s="4">
        <v>500.78500000000003</v>
      </c>
    </row>
    <row r="628" spans="1:9" x14ac:dyDescent="0.25">
      <c r="A628" s="13">
        <v>1345320930</v>
      </c>
      <c r="B628" s="14" t="s">
        <v>615</v>
      </c>
      <c r="C628" s="15" t="s">
        <v>12</v>
      </c>
      <c r="D628" s="15">
        <v>34</v>
      </c>
      <c r="E628" s="16" t="s">
        <v>546</v>
      </c>
      <c r="F628" s="17">
        <v>78.853999999999999</v>
      </c>
      <c r="G628" s="18">
        <v>91.394999999999996</v>
      </c>
      <c r="H628" s="19">
        <v>302.89724999999999</v>
      </c>
      <c r="I628" s="4">
        <v>394.29224999999997</v>
      </c>
    </row>
    <row r="629" spans="1:9" x14ac:dyDescent="0.25">
      <c r="A629" s="13">
        <v>1345330930</v>
      </c>
      <c r="B629" s="14" t="s">
        <v>616</v>
      </c>
      <c r="C629" s="15" t="s">
        <v>12</v>
      </c>
      <c r="D629" s="15">
        <v>34</v>
      </c>
      <c r="E629" s="16" t="s">
        <v>546</v>
      </c>
      <c r="F629" s="17">
        <v>149.233</v>
      </c>
      <c r="G629" s="18">
        <v>186.869</v>
      </c>
      <c r="H629" s="19">
        <v>162</v>
      </c>
      <c r="I629" s="4">
        <v>348.86900000000003</v>
      </c>
    </row>
    <row r="630" spans="1:9" x14ac:dyDescent="0.25">
      <c r="A630" s="13">
        <v>1346300930</v>
      </c>
      <c r="B630" s="14" t="s">
        <v>617</v>
      </c>
      <c r="C630" s="15" t="s">
        <v>12</v>
      </c>
      <c r="D630" s="15">
        <v>34</v>
      </c>
      <c r="E630" s="16" t="s">
        <v>546</v>
      </c>
      <c r="F630" s="17">
        <v>12.939</v>
      </c>
      <c r="G630" s="18">
        <v>20</v>
      </c>
      <c r="H630" s="19">
        <v>11.439</v>
      </c>
      <c r="I630" s="4">
        <v>31.439</v>
      </c>
    </row>
    <row r="631" spans="1:9" x14ac:dyDescent="0.25">
      <c r="A631" s="13">
        <v>1346500420</v>
      </c>
      <c r="B631" s="14" t="s">
        <v>618</v>
      </c>
      <c r="C631" s="15" t="s">
        <v>12</v>
      </c>
      <c r="D631" s="15">
        <v>34</v>
      </c>
      <c r="E631" s="16" t="s">
        <v>546</v>
      </c>
      <c r="F631" s="17">
        <v>1.32738</v>
      </c>
      <c r="G631" s="18">
        <v>0</v>
      </c>
      <c r="H631" s="19">
        <v>0</v>
      </c>
      <c r="I631" s="4">
        <v>0</v>
      </c>
    </row>
    <row r="632" spans="1:9" x14ac:dyDescent="0.25">
      <c r="A632" s="13">
        <v>1346500930</v>
      </c>
      <c r="B632" s="14" t="s">
        <v>619</v>
      </c>
      <c r="C632" s="15" t="s">
        <v>12</v>
      </c>
      <c r="D632" s="15">
        <v>34</v>
      </c>
      <c r="E632" s="16" t="s">
        <v>546</v>
      </c>
      <c r="F632" s="17">
        <v>2080.3629999999998</v>
      </c>
      <c r="G632" s="18">
        <v>2050.1999999999998</v>
      </c>
      <c r="H632" s="19">
        <v>1929.6</v>
      </c>
      <c r="I632" s="4">
        <v>3979.7999999999997</v>
      </c>
    </row>
    <row r="633" spans="1:9" x14ac:dyDescent="0.25">
      <c r="A633" s="13">
        <v>1346510930</v>
      </c>
      <c r="B633" s="14" t="s">
        <v>620</v>
      </c>
      <c r="C633" s="15" t="s">
        <v>12</v>
      </c>
      <c r="D633" s="15">
        <v>34</v>
      </c>
      <c r="E633" s="16" t="s">
        <v>546</v>
      </c>
      <c r="F633" s="17">
        <v>89.593999999999994</v>
      </c>
      <c r="G633" s="18">
        <v>86.4</v>
      </c>
      <c r="H633" s="19">
        <v>48.006</v>
      </c>
      <c r="I633" s="4">
        <v>134.40600000000001</v>
      </c>
    </row>
    <row r="634" spans="1:9" x14ac:dyDescent="0.25">
      <c r="A634" s="13">
        <v>1346600930</v>
      </c>
      <c r="B634" s="14" t="s">
        <v>621</v>
      </c>
      <c r="C634" s="15" t="s">
        <v>12</v>
      </c>
      <c r="D634" s="15">
        <v>34</v>
      </c>
      <c r="E634" s="16" t="s">
        <v>546</v>
      </c>
      <c r="F634" s="17">
        <v>371.34300000000002</v>
      </c>
      <c r="G634" s="18">
        <v>487.43099999999998</v>
      </c>
      <c r="H634" s="19">
        <v>421.2</v>
      </c>
      <c r="I634" s="4">
        <v>908.63099999999997</v>
      </c>
    </row>
    <row r="635" spans="1:9" x14ac:dyDescent="0.25">
      <c r="A635" s="13">
        <v>1346620930</v>
      </c>
      <c r="B635" s="14" t="s">
        <v>622</v>
      </c>
      <c r="C635" s="15" t="s">
        <v>12</v>
      </c>
      <c r="D635" s="15">
        <v>34</v>
      </c>
      <c r="E635" s="16" t="s">
        <v>546</v>
      </c>
      <c r="F635" s="17">
        <v>11.6</v>
      </c>
      <c r="G635" s="18">
        <v>17.856000000000002</v>
      </c>
      <c r="H635" s="19">
        <v>29.43</v>
      </c>
      <c r="I635" s="4">
        <v>47.286000000000001</v>
      </c>
    </row>
    <row r="636" spans="1:9" x14ac:dyDescent="0.25">
      <c r="A636" s="13">
        <v>1346700420</v>
      </c>
      <c r="B636" s="14" t="s">
        <v>623</v>
      </c>
      <c r="C636" s="15" t="s">
        <v>12</v>
      </c>
      <c r="D636" s="15">
        <v>34</v>
      </c>
      <c r="E636" s="16" t="s">
        <v>546</v>
      </c>
      <c r="F636" s="17">
        <v>53.109690000000001</v>
      </c>
      <c r="G636" s="18">
        <v>11.676</v>
      </c>
      <c r="H636" s="19">
        <v>15.694800000000001</v>
      </c>
      <c r="I636" s="4">
        <v>27.370800000000003</v>
      </c>
    </row>
    <row r="637" spans="1:9" x14ac:dyDescent="0.25">
      <c r="A637" s="13">
        <v>1346700930</v>
      </c>
      <c r="B637" s="14" t="s">
        <v>624</v>
      </c>
      <c r="C637" s="15" t="s">
        <v>12</v>
      </c>
      <c r="D637" s="15">
        <v>34</v>
      </c>
      <c r="E637" s="16" t="s">
        <v>546</v>
      </c>
      <c r="F637" s="17">
        <v>253.33099999999999</v>
      </c>
      <c r="G637" s="18">
        <v>284.625</v>
      </c>
      <c r="H637" s="19">
        <v>262.185</v>
      </c>
      <c r="I637" s="4">
        <v>546.80999999999995</v>
      </c>
    </row>
    <row r="638" spans="1:9" x14ac:dyDescent="0.25">
      <c r="A638" s="13">
        <v>1346701930</v>
      </c>
      <c r="B638" s="14" t="s">
        <v>625</v>
      </c>
      <c r="C638" s="15" t="s">
        <v>12</v>
      </c>
      <c r="D638" s="15">
        <v>34</v>
      </c>
      <c r="E638" s="16" t="s">
        <v>546</v>
      </c>
      <c r="F638" s="17">
        <v>48.481000000000002</v>
      </c>
      <c r="G638" s="18">
        <v>181.44</v>
      </c>
      <c r="H638" s="19">
        <v>187.92</v>
      </c>
      <c r="I638" s="4">
        <v>369.36</v>
      </c>
    </row>
    <row r="639" spans="1:9" x14ac:dyDescent="0.25">
      <c r="A639" s="13">
        <v>1346710930</v>
      </c>
      <c r="B639" s="14" t="s">
        <v>626</v>
      </c>
      <c r="C639" s="15" t="s">
        <v>12</v>
      </c>
      <c r="D639" s="15">
        <v>34</v>
      </c>
      <c r="E639" s="16" t="s">
        <v>546</v>
      </c>
      <c r="F639" s="17">
        <v>30.884</v>
      </c>
      <c r="G639" s="18">
        <v>31.86</v>
      </c>
      <c r="H639" s="19">
        <v>41.994</v>
      </c>
      <c r="I639" s="4">
        <v>73.853999999999999</v>
      </c>
    </row>
    <row r="640" spans="1:9" x14ac:dyDescent="0.25">
      <c r="A640" s="13">
        <v>1346711930</v>
      </c>
      <c r="B640" s="14" t="s">
        <v>627</v>
      </c>
      <c r="C640" s="15" t="s">
        <v>12</v>
      </c>
      <c r="D640" s="15">
        <v>34</v>
      </c>
      <c r="E640" s="16" t="s">
        <v>546</v>
      </c>
      <c r="F640" s="17">
        <v>343.387</v>
      </c>
      <c r="G640" s="18">
        <v>311.64299999999997</v>
      </c>
      <c r="H640" s="19">
        <v>316.04490000000004</v>
      </c>
      <c r="I640" s="4">
        <v>627.68790000000001</v>
      </c>
    </row>
    <row r="641" spans="1:9" x14ac:dyDescent="0.25">
      <c r="A641" s="13">
        <v>1346712930</v>
      </c>
      <c r="B641" s="14" t="s">
        <v>628</v>
      </c>
      <c r="C641" s="15" t="s">
        <v>12</v>
      </c>
      <c r="D641" s="15">
        <v>34</v>
      </c>
      <c r="E641" s="16" t="s">
        <v>546</v>
      </c>
      <c r="F641" s="17">
        <v>121.587</v>
      </c>
      <c r="G641" s="18">
        <v>94.52</v>
      </c>
      <c r="H641" s="19">
        <v>113.55447977155576</v>
      </c>
      <c r="I641" s="4">
        <v>208.07447977155576</v>
      </c>
    </row>
    <row r="642" spans="1:9" x14ac:dyDescent="0.25">
      <c r="A642" s="13">
        <v>1346713930</v>
      </c>
      <c r="B642" s="14" t="s">
        <v>629</v>
      </c>
      <c r="C642" s="15" t="s">
        <v>12</v>
      </c>
      <c r="D642" s="15">
        <v>34</v>
      </c>
      <c r="E642" s="16" t="s">
        <v>546</v>
      </c>
      <c r="F642" s="17">
        <v>114.151</v>
      </c>
      <c r="G642" s="18">
        <v>280.8</v>
      </c>
      <c r="H642" s="19">
        <v>236.39040000000003</v>
      </c>
      <c r="I642" s="4">
        <v>517.19040000000007</v>
      </c>
    </row>
    <row r="643" spans="1:9" x14ac:dyDescent="0.25">
      <c r="A643" s="13">
        <v>1346800420</v>
      </c>
      <c r="B643" s="14" t="s">
        <v>630</v>
      </c>
      <c r="C643" s="15" t="s">
        <v>12</v>
      </c>
      <c r="D643" s="15">
        <v>34</v>
      </c>
      <c r="E643" s="16" t="s">
        <v>546</v>
      </c>
      <c r="F643" s="17">
        <v>7.7123100000000004</v>
      </c>
      <c r="G643" s="18">
        <v>0</v>
      </c>
      <c r="H643" s="19">
        <v>6.1390000000000002</v>
      </c>
      <c r="I643" s="4">
        <v>6.1390000000000002</v>
      </c>
    </row>
    <row r="644" spans="1:9" x14ac:dyDescent="0.25">
      <c r="A644" s="13">
        <v>1346800930</v>
      </c>
      <c r="B644" s="14" t="s">
        <v>630</v>
      </c>
      <c r="C644" s="15" t="s">
        <v>12</v>
      </c>
      <c r="D644" s="15">
        <v>34</v>
      </c>
      <c r="E644" s="16" t="s">
        <v>546</v>
      </c>
      <c r="F644" s="17">
        <v>119.205</v>
      </c>
      <c r="G644" s="18">
        <v>202.417</v>
      </c>
      <c r="H644" s="19">
        <v>174.05279999999999</v>
      </c>
      <c r="I644" s="4">
        <v>376.46979999999996</v>
      </c>
    </row>
    <row r="645" spans="1:9" x14ac:dyDescent="0.25">
      <c r="A645" s="13">
        <v>1347103930</v>
      </c>
      <c r="B645" s="14" t="s">
        <v>631</v>
      </c>
      <c r="C645" s="15" t="s">
        <v>12</v>
      </c>
      <c r="D645" s="15">
        <v>34</v>
      </c>
      <c r="E645" s="16" t="s">
        <v>546</v>
      </c>
      <c r="F645" s="17">
        <v>1.254</v>
      </c>
      <c r="G645" s="18">
        <v>117.94499999999999</v>
      </c>
      <c r="H645" s="19">
        <v>0</v>
      </c>
      <c r="I645" s="4">
        <v>117.94499999999999</v>
      </c>
    </row>
    <row r="646" spans="1:9" x14ac:dyDescent="0.25">
      <c r="A646" s="13">
        <v>1347104930</v>
      </c>
      <c r="B646" s="14" t="s">
        <v>632</v>
      </c>
      <c r="C646" s="15" t="s">
        <v>12</v>
      </c>
      <c r="D646" s="15">
        <v>34</v>
      </c>
      <c r="E646" s="16" t="s">
        <v>546</v>
      </c>
      <c r="F646" s="17">
        <v>0</v>
      </c>
      <c r="G646" s="18">
        <v>60</v>
      </c>
      <c r="H646" s="19">
        <v>267.66629356499999</v>
      </c>
      <c r="I646" s="4">
        <v>327.66629356499999</v>
      </c>
    </row>
    <row r="647" spans="1:9" x14ac:dyDescent="0.25">
      <c r="A647" s="13">
        <v>1347105930</v>
      </c>
      <c r="B647" s="14" t="s">
        <v>633</v>
      </c>
      <c r="C647" s="15" t="s">
        <v>12</v>
      </c>
      <c r="D647" s="15">
        <v>34</v>
      </c>
      <c r="E647" s="16" t="s">
        <v>546</v>
      </c>
      <c r="F647" s="17">
        <v>22.978999999999999</v>
      </c>
      <c r="G647" s="18">
        <v>0</v>
      </c>
      <c r="H647" s="19">
        <v>38.6325</v>
      </c>
      <c r="I647" s="4">
        <v>38.6325</v>
      </c>
    </row>
    <row r="648" spans="1:9" x14ac:dyDescent="0.25">
      <c r="A648" s="13">
        <v>1347113930</v>
      </c>
      <c r="B648" s="14" t="s">
        <v>634</v>
      </c>
      <c r="C648" s="15" t="s">
        <v>12</v>
      </c>
      <c r="D648" s="15">
        <v>34</v>
      </c>
      <c r="E648" s="16" t="s">
        <v>546</v>
      </c>
      <c r="F648" s="17">
        <v>15.427</v>
      </c>
      <c r="G648" s="18">
        <v>0</v>
      </c>
      <c r="H648" s="19">
        <v>13.600994999999999</v>
      </c>
      <c r="I648" s="4">
        <v>13.600994999999999</v>
      </c>
    </row>
    <row r="649" spans="1:9" x14ac:dyDescent="0.25">
      <c r="A649" s="13">
        <v>1347120930</v>
      </c>
      <c r="B649" s="14" t="s">
        <v>635</v>
      </c>
      <c r="C649" s="15" t="s">
        <v>12</v>
      </c>
      <c r="D649" s="15">
        <v>34</v>
      </c>
      <c r="E649" s="16" t="s">
        <v>546</v>
      </c>
      <c r="F649" s="17">
        <v>12.273</v>
      </c>
      <c r="G649" s="18">
        <v>10.8</v>
      </c>
      <c r="H649" s="19">
        <v>10.999994999999998</v>
      </c>
      <c r="I649" s="4">
        <v>21.799994999999999</v>
      </c>
    </row>
    <row r="650" spans="1:9" x14ac:dyDescent="0.25">
      <c r="A650" s="13">
        <v>1347220930</v>
      </c>
      <c r="B650" s="14" t="s">
        <v>636</v>
      </c>
      <c r="C650" s="15" t="s">
        <v>12</v>
      </c>
      <c r="D650" s="15">
        <v>34</v>
      </c>
      <c r="E650" s="16" t="s">
        <v>546</v>
      </c>
      <c r="F650" s="17">
        <v>51.991999999999997</v>
      </c>
      <c r="G650" s="18">
        <v>135.30600000000001</v>
      </c>
      <c r="H650" s="19">
        <v>316.584</v>
      </c>
      <c r="I650" s="4">
        <v>451.89</v>
      </c>
    </row>
    <row r="651" spans="1:9" x14ac:dyDescent="0.25">
      <c r="A651" s="13">
        <v>1347312420</v>
      </c>
      <c r="B651" s="14" t="s">
        <v>637</v>
      </c>
      <c r="C651" s="15" t="s">
        <v>12</v>
      </c>
      <c r="D651" s="15">
        <v>34</v>
      </c>
      <c r="E651" s="16" t="s">
        <v>546</v>
      </c>
      <c r="F651" s="17">
        <v>2.66E-3</v>
      </c>
      <c r="G651" s="18">
        <v>0.42</v>
      </c>
      <c r="H651" s="19">
        <v>0.42</v>
      </c>
      <c r="I651" s="4">
        <v>0.84</v>
      </c>
    </row>
    <row r="652" spans="1:9" x14ac:dyDescent="0.25">
      <c r="A652" s="13">
        <v>1347320930</v>
      </c>
      <c r="B652" s="14" t="s">
        <v>638</v>
      </c>
      <c r="C652" s="15" t="s">
        <v>12</v>
      </c>
      <c r="D652" s="15">
        <v>34</v>
      </c>
      <c r="E652" s="16" t="s">
        <v>546</v>
      </c>
      <c r="F652" s="17">
        <v>8.7360000000000007</v>
      </c>
      <c r="G652" s="18">
        <v>16.308</v>
      </c>
      <c r="H652" s="19">
        <v>57.355499999999999</v>
      </c>
      <c r="I652" s="4">
        <v>73.663499999999999</v>
      </c>
    </row>
    <row r="653" spans="1:9" x14ac:dyDescent="0.25">
      <c r="A653" s="13">
        <v>1347330420</v>
      </c>
      <c r="B653" s="14" t="s">
        <v>639</v>
      </c>
      <c r="C653" s="15" t="s">
        <v>12</v>
      </c>
      <c r="D653" s="15">
        <v>34</v>
      </c>
      <c r="E653" s="16" t="s">
        <v>546</v>
      </c>
      <c r="F653" s="17">
        <v>0</v>
      </c>
      <c r="G653" s="18">
        <v>2.6280000000000001</v>
      </c>
      <c r="H653" s="19">
        <v>2.6280000000000001</v>
      </c>
      <c r="I653" s="4">
        <v>5.2560000000000002</v>
      </c>
    </row>
    <row r="654" spans="1:9" x14ac:dyDescent="0.25">
      <c r="A654" s="13">
        <v>1347330930</v>
      </c>
      <c r="B654" s="14" t="s">
        <v>640</v>
      </c>
      <c r="C654" s="15" t="s">
        <v>12</v>
      </c>
      <c r="D654" s="15">
        <v>34</v>
      </c>
      <c r="E654" s="16" t="s">
        <v>546</v>
      </c>
      <c r="F654" s="17">
        <v>298.34399999999999</v>
      </c>
      <c r="G654" s="18">
        <v>282.42899999999997</v>
      </c>
      <c r="H654" s="19">
        <v>210.14099999999999</v>
      </c>
      <c r="I654" s="4">
        <v>492.56999999999994</v>
      </c>
    </row>
    <row r="655" spans="1:9" x14ac:dyDescent="0.25">
      <c r="A655" s="13">
        <v>1347400930</v>
      </c>
      <c r="B655" s="14" t="s">
        <v>641</v>
      </c>
      <c r="C655" s="15" t="s">
        <v>12</v>
      </c>
      <c r="D655" s="15">
        <v>34</v>
      </c>
      <c r="E655" s="16" t="s">
        <v>546</v>
      </c>
      <c r="F655" s="17">
        <v>3.089</v>
      </c>
      <c r="G655" s="18">
        <v>5.7149999999999999</v>
      </c>
      <c r="H655" s="19">
        <v>13.941000000000001</v>
      </c>
      <c r="I655" s="4">
        <v>19.655999999999999</v>
      </c>
    </row>
    <row r="656" spans="1:9" x14ac:dyDescent="0.25">
      <c r="A656" s="13">
        <v>1348200930</v>
      </c>
      <c r="B656" s="14" t="s">
        <v>642</v>
      </c>
      <c r="C656" s="15" t="s">
        <v>12</v>
      </c>
      <c r="D656" s="15">
        <v>34</v>
      </c>
      <c r="E656" s="16" t="s">
        <v>546</v>
      </c>
      <c r="F656" s="17">
        <v>5.3259999999999996</v>
      </c>
      <c r="G656" s="18">
        <v>69.03</v>
      </c>
      <c r="H656" s="19">
        <v>102.73399499999999</v>
      </c>
      <c r="I656" s="4">
        <v>171.76399499999999</v>
      </c>
    </row>
    <row r="657" spans="1:9" x14ac:dyDescent="0.25">
      <c r="A657" s="13">
        <v>1348205930</v>
      </c>
      <c r="B657" s="14" t="s">
        <v>643</v>
      </c>
      <c r="C657" s="15" t="s">
        <v>12</v>
      </c>
      <c r="D657" s="15">
        <v>34</v>
      </c>
      <c r="E657" s="16" t="s">
        <v>546</v>
      </c>
      <c r="F657" s="17">
        <v>11.602</v>
      </c>
      <c r="G657" s="18">
        <v>119.536</v>
      </c>
      <c r="H657" s="19">
        <v>99.75</v>
      </c>
      <c r="I657" s="4">
        <v>219.286</v>
      </c>
    </row>
    <row r="658" spans="1:9" x14ac:dyDescent="0.25">
      <c r="A658" s="13">
        <v>1348206930</v>
      </c>
      <c r="B658" s="14" t="s">
        <v>644</v>
      </c>
      <c r="C658" s="15" t="s">
        <v>12</v>
      </c>
      <c r="D658" s="15">
        <v>34</v>
      </c>
      <c r="E658" s="16" t="s">
        <v>546</v>
      </c>
      <c r="F658" s="17">
        <v>0.22500000000000001</v>
      </c>
      <c r="G658" s="18">
        <v>5</v>
      </c>
      <c r="H658" s="19">
        <v>4.9995000000000003</v>
      </c>
      <c r="I658" s="4">
        <v>9.9995000000000012</v>
      </c>
    </row>
    <row r="659" spans="1:9" x14ac:dyDescent="0.25">
      <c r="A659" s="13">
        <v>1348210930</v>
      </c>
      <c r="B659" s="14" t="s">
        <v>645</v>
      </c>
      <c r="C659" s="15" t="s">
        <v>12</v>
      </c>
      <c r="D659" s="15">
        <v>34</v>
      </c>
      <c r="E659" s="16" t="s">
        <v>546</v>
      </c>
      <c r="F659" s="17">
        <v>0</v>
      </c>
      <c r="G659" s="18">
        <v>112.703</v>
      </c>
      <c r="H659" s="19">
        <v>112.7025</v>
      </c>
      <c r="I659" s="4">
        <v>225.40550000000002</v>
      </c>
    </row>
    <row r="660" spans="1:9" x14ac:dyDescent="0.25">
      <c r="A660" s="13">
        <v>1348300930</v>
      </c>
      <c r="B660" s="14" t="s">
        <v>646</v>
      </c>
      <c r="C660" s="15" t="s">
        <v>12</v>
      </c>
      <c r="D660" s="15">
        <v>34</v>
      </c>
      <c r="E660" s="16" t="s">
        <v>546</v>
      </c>
      <c r="F660" s="17">
        <v>29.795999999999999</v>
      </c>
      <c r="G660" s="18">
        <v>34</v>
      </c>
      <c r="H660" s="19">
        <v>26.499749999999999</v>
      </c>
      <c r="I660" s="4">
        <v>60.499749999999999</v>
      </c>
    </row>
    <row r="661" spans="1:9" x14ac:dyDescent="0.25">
      <c r="A661" s="13">
        <v>1348400930</v>
      </c>
      <c r="B661" s="14" t="s">
        <v>647</v>
      </c>
      <c r="C661" s="15" t="s">
        <v>12</v>
      </c>
      <c r="D661" s="15">
        <v>34</v>
      </c>
      <c r="E661" s="16" t="s">
        <v>546</v>
      </c>
      <c r="F661" s="17">
        <v>2.6309999999999998</v>
      </c>
      <c r="G661" s="18">
        <v>3.9529999999999998</v>
      </c>
      <c r="H661" s="19">
        <v>4.6999949999999995</v>
      </c>
      <c r="I661" s="4">
        <v>8.6529949999999989</v>
      </c>
    </row>
    <row r="662" spans="1:9" x14ac:dyDescent="0.25">
      <c r="A662" s="13">
        <v>1348500930</v>
      </c>
      <c r="B662" s="14" t="s">
        <v>648</v>
      </c>
      <c r="C662" s="15" t="s">
        <v>12</v>
      </c>
      <c r="D662" s="15">
        <v>34</v>
      </c>
      <c r="E662" s="16" t="s">
        <v>546</v>
      </c>
      <c r="F662" s="17">
        <v>277.58600000000001</v>
      </c>
      <c r="G662" s="18">
        <v>195.48</v>
      </c>
      <c r="H662" s="19">
        <v>75.06</v>
      </c>
      <c r="I662" s="4">
        <v>270.53999999999996</v>
      </c>
    </row>
    <row r="663" spans="1:9" x14ac:dyDescent="0.25">
      <c r="A663" s="13">
        <v>1349110930</v>
      </c>
      <c r="B663" s="14" t="s">
        <v>649</v>
      </c>
      <c r="C663" s="15" t="s">
        <v>12</v>
      </c>
      <c r="D663" s="15">
        <v>34</v>
      </c>
      <c r="E663" s="16" t="s">
        <v>546</v>
      </c>
      <c r="F663" s="17">
        <v>0.45</v>
      </c>
      <c r="G663" s="18">
        <v>11.25</v>
      </c>
      <c r="H663" s="19">
        <v>27.499995000000002</v>
      </c>
      <c r="I663" s="4">
        <v>38.749994999999998</v>
      </c>
    </row>
    <row r="664" spans="1:9" x14ac:dyDescent="0.25">
      <c r="A664" s="25" t="s">
        <v>49</v>
      </c>
      <c r="B664" s="26"/>
      <c r="C664" s="27"/>
      <c r="D664" s="27"/>
      <c r="E664" s="28"/>
      <c r="F664" s="29">
        <v>28418.473669999981</v>
      </c>
      <c r="G664" s="30">
        <v>32739.952000000005</v>
      </c>
      <c r="H664" s="30">
        <v>35213.373298179577</v>
      </c>
      <c r="I664" s="4">
        <v>67953.325298179581</v>
      </c>
    </row>
    <row r="665" spans="1:9" x14ac:dyDescent="0.25">
      <c r="A665" s="13">
        <v>1841000110</v>
      </c>
      <c r="B665" s="14" t="s">
        <v>650</v>
      </c>
      <c r="C665" s="15" t="s">
        <v>51</v>
      </c>
      <c r="D665" s="15">
        <v>84</v>
      </c>
      <c r="E665" s="16" t="s">
        <v>546</v>
      </c>
      <c r="F665" s="17">
        <v>-5638.4305100000001</v>
      </c>
      <c r="G665" s="18">
        <v>-6949.2870000000003</v>
      </c>
      <c r="H665" s="19">
        <v>-7381.5077828273488</v>
      </c>
      <c r="I665" s="4">
        <v>-14330.79478282735</v>
      </c>
    </row>
    <row r="666" spans="1:9" x14ac:dyDescent="0.25">
      <c r="A666" s="13">
        <v>1842400110</v>
      </c>
      <c r="B666" s="14" t="s">
        <v>651</v>
      </c>
      <c r="C666" s="15" t="s">
        <v>51</v>
      </c>
      <c r="D666" s="15">
        <v>84</v>
      </c>
      <c r="E666" s="16" t="s">
        <v>546</v>
      </c>
      <c r="F666" s="17">
        <v>-53.01538</v>
      </c>
      <c r="G666" s="18">
        <v>-138.286</v>
      </c>
      <c r="H666" s="19">
        <v>0</v>
      </c>
    </row>
    <row r="667" spans="1:9" x14ac:dyDescent="0.25">
      <c r="A667" s="13">
        <v>1847103110</v>
      </c>
      <c r="B667" s="14" t="s">
        <v>652</v>
      </c>
      <c r="C667" s="15" t="s">
        <v>51</v>
      </c>
      <c r="D667" s="15">
        <v>84</v>
      </c>
      <c r="E667" s="16" t="s">
        <v>546</v>
      </c>
      <c r="F667" s="17">
        <v>-9.4021299999999997</v>
      </c>
      <c r="G667" s="18">
        <v>-105.6</v>
      </c>
      <c r="H667" s="19">
        <v>0</v>
      </c>
    </row>
    <row r="668" spans="1:9" x14ac:dyDescent="0.25">
      <c r="A668" s="13">
        <v>1847130840</v>
      </c>
      <c r="B668" s="14" t="s">
        <v>653</v>
      </c>
      <c r="C668" s="15" t="s">
        <v>51</v>
      </c>
      <c r="D668" s="15">
        <v>84</v>
      </c>
      <c r="E668" s="16" t="s">
        <v>546</v>
      </c>
      <c r="F668" s="17">
        <v>-0.63</v>
      </c>
      <c r="G668" s="18">
        <v>-30.672000000000001</v>
      </c>
      <c r="H668" s="19">
        <v>0</v>
      </c>
    </row>
    <row r="669" spans="1:9" x14ac:dyDescent="0.25">
      <c r="A669" s="13">
        <v>1847300840</v>
      </c>
      <c r="B669" s="14" t="s">
        <v>654</v>
      </c>
      <c r="C669" s="15" t="s">
        <v>51</v>
      </c>
      <c r="D669" s="15">
        <v>84</v>
      </c>
      <c r="E669" s="16" t="s">
        <v>546</v>
      </c>
      <c r="F669" s="17">
        <v>-27.212199999999999</v>
      </c>
      <c r="G669" s="18">
        <v>-97.932000000000002</v>
      </c>
      <c r="H669" s="19">
        <v>0</v>
      </c>
    </row>
    <row r="670" spans="1:9" x14ac:dyDescent="0.25">
      <c r="A670" s="13">
        <v>1843511110</v>
      </c>
      <c r="B670" s="14" t="s">
        <v>655</v>
      </c>
      <c r="C670" s="15" t="s">
        <v>51</v>
      </c>
      <c r="D670" s="15">
        <v>84</v>
      </c>
      <c r="E670" s="16" t="s">
        <v>546</v>
      </c>
      <c r="F670" s="17">
        <v>0</v>
      </c>
      <c r="G670" s="18">
        <v>-80</v>
      </c>
      <c r="H670" s="19">
        <v>0</v>
      </c>
    </row>
    <row r="671" spans="1:9" x14ac:dyDescent="0.25">
      <c r="A671" s="13">
        <v>1843580840</v>
      </c>
      <c r="B671" s="14" t="s">
        <v>656</v>
      </c>
      <c r="C671" s="15" t="s">
        <v>51</v>
      </c>
      <c r="D671" s="15">
        <v>84</v>
      </c>
      <c r="E671" s="16" t="s">
        <v>546</v>
      </c>
      <c r="F671" s="17">
        <v>0</v>
      </c>
      <c r="G671" s="18">
        <v>-5</v>
      </c>
      <c r="H671" s="19">
        <v>0</v>
      </c>
    </row>
    <row r="672" spans="1:9" x14ac:dyDescent="0.25">
      <c r="A672" s="13">
        <v>1846803840</v>
      </c>
      <c r="B672" s="14" t="s">
        <v>657</v>
      </c>
      <c r="C672" s="15" t="s">
        <v>51</v>
      </c>
      <c r="D672" s="15">
        <v>84</v>
      </c>
      <c r="E672" s="16" t="s">
        <v>546</v>
      </c>
      <c r="F672" s="17">
        <v>0</v>
      </c>
      <c r="G672" s="18">
        <v>-1.333</v>
      </c>
      <c r="H672" s="19">
        <v>0</v>
      </c>
    </row>
    <row r="673" spans="1:9" x14ac:dyDescent="0.25">
      <c r="A673" s="13">
        <v>1847100110</v>
      </c>
      <c r="B673" s="14" t="s">
        <v>658</v>
      </c>
      <c r="C673" s="15" t="s">
        <v>51</v>
      </c>
      <c r="D673" s="15">
        <v>84</v>
      </c>
      <c r="E673" s="16" t="s">
        <v>546</v>
      </c>
      <c r="F673" s="17">
        <v>0</v>
      </c>
      <c r="G673" s="18">
        <v>-134.4</v>
      </c>
      <c r="H673" s="19">
        <v>0</v>
      </c>
    </row>
    <row r="674" spans="1:9" x14ac:dyDescent="0.25">
      <c r="A674" s="13">
        <v>1848210110</v>
      </c>
      <c r="B674" s="14" t="s">
        <v>659</v>
      </c>
      <c r="C674" s="15" t="s">
        <v>51</v>
      </c>
      <c r="D674" s="15">
        <v>84</v>
      </c>
      <c r="E674" s="16" t="s">
        <v>546</v>
      </c>
      <c r="F674" s="17">
        <v>0</v>
      </c>
      <c r="G674" s="18">
        <v>-64</v>
      </c>
      <c r="H674" s="19">
        <v>0</v>
      </c>
    </row>
    <row r="675" spans="1:9" x14ac:dyDescent="0.25">
      <c r="A675" s="13">
        <v>1849000110</v>
      </c>
      <c r="B675" s="14" t="s">
        <v>660</v>
      </c>
      <c r="C675" s="15" t="s">
        <v>51</v>
      </c>
      <c r="D675" s="15">
        <v>84</v>
      </c>
      <c r="E675" s="16" t="s">
        <v>546</v>
      </c>
      <c r="F675" s="17">
        <v>-3.8460900000000002</v>
      </c>
      <c r="G675" s="18">
        <v>0</v>
      </c>
      <c r="H675" s="19">
        <v>0</v>
      </c>
    </row>
    <row r="676" spans="1:9" x14ac:dyDescent="0.25">
      <c r="A676" s="13">
        <v>1846601780</v>
      </c>
      <c r="B676" s="14" t="s">
        <v>661</v>
      </c>
      <c r="C676" s="15" t="s">
        <v>51</v>
      </c>
      <c r="D676" s="15">
        <v>84</v>
      </c>
      <c r="E676" s="16" t="s">
        <v>546</v>
      </c>
      <c r="F676" s="17">
        <v>-10.919639999999999</v>
      </c>
      <c r="G676" s="18">
        <v>0</v>
      </c>
      <c r="H676" s="19">
        <v>0</v>
      </c>
    </row>
    <row r="677" spans="1:9" x14ac:dyDescent="0.25">
      <c r="A677" s="13">
        <v>1847150840</v>
      </c>
      <c r="B677" s="14" t="s">
        <v>662</v>
      </c>
      <c r="C677" s="15" t="s">
        <v>51</v>
      </c>
      <c r="D677" s="15">
        <v>84</v>
      </c>
      <c r="E677" s="16" t="s">
        <v>546</v>
      </c>
      <c r="F677" s="17">
        <v>-35.600999999999999</v>
      </c>
      <c r="G677" s="18">
        <v>0</v>
      </c>
      <c r="H677" s="19">
        <v>0</v>
      </c>
    </row>
    <row r="678" spans="1:9" x14ac:dyDescent="0.25">
      <c r="A678" s="13">
        <v>1848203780</v>
      </c>
      <c r="B678" s="14" t="s">
        <v>663</v>
      </c>
      <c r="C678" s="15" t="s">
        <v>51</v>
      </c>
      <c r="D678" s="15">
        <v>84</v>
      </c>
      <c r="E678" s="16" t="s">
        <v>546</v>
      </c>
      <c r="F678" s="17">
        <v>-22.06157</v>
      </c>
      <c r="G678" s="18">
        <v>0</v>
      </c>
      <c r="H678" s="19">
        <v>0</v>
      </c>
    </row>
    <row r="679" spans="1:9" x14ac:dyDescent="0.25">
      <c r="A679" s="13">
        <v>1841000421</v>
      </c>
      <c r="B679" s="14" t="s">
        <v>664</v>
      </c>
      <c r="C679" s="15" t="s">
        <v>51</v>
      </c>
      <c r="D679" s="15">
        <v>84</v>
      </c>
      <c r="E679" s="16" t="s">
        <v>546</v>
      </c>
      <c r="F679" s="17">
        <v>-10.00123</v>
      </c>
      <c r="G679" s="18">
        <v>-60</v>
      </c>
      <c r="H679" s="19">
        <v>-60</v>
      </c>
      <c r="I679" s="4">
        <v>-120</v>
      </c>
    </row>
    <row r="680" spans="1:9" x14ac:dyDescent="0.25">
      <c r="A680" s="13">
        <v>1841000540</v>
      </c>
      <c r="B680" s="14" t="s">
        <v>665</v>
      </c>
      <c r="C680" s="15" t="s">
        <v>51</v>
      </c>
      <c r="D680" s="15">
        <v>84</v>
      </c>
      <c r="E680" s="16" t="s">
        <v>546</v>
      </c>
      <c r="F680" s="17">
        <v>-15.218</v>
      </c>
      <c r="G680" s="18">
        <v>-13.278</v>
      </c>
      <c r="H680" s="19">
        <v>-13.278129999999999</v>
      </c>
      <c r="I680" s="4">
        <v>-26.55613</v>
      </c>
    </row>
    <row r="681" spans="1:9" x14ac:dyDescent="0.25">
      <c r="A681" s="13">
        <v>1841000580</v>
      </c>
      <c r="B681" s="14" t="s">
        <v>666</v>
      </c>
      <c r="C681" s="15" t="s">
        <v>51</v>
      </c>
      <c r="D681" s="15">
        <v>84</v>
      </c>
      <c r="E681" s="16" t="s">
        <v>546</v>
      </c>
      <c r="F681" s="17">
        <v>-60.189980000000006</v>
      </c>
      <c r="G681" s="18">
        <v>-70</v>
      </c>
      <c r="H681" s="19">
        <v>-80</v>
      </c>
      <c r="I681" s="4">
        <v>-150</v>
      </c>
    </row>
    <row r="682" spans="1:9" x14ac:dyDescent="0.25">
      <c r="A682" s="13">
        <v>1841000731</v>
      </c>
      <c r="B682" s="14" t="s">
        <v>667</v>
      </c>
      <c r="C682" s="15" t="s">
        <v>51</v>
      </c>
      <c r="D682" s="15">
        <v>84</v>
      </c>
      <c r="E682" s="16" t="s">
        <v>546</v>
      </c>
      <c r="F682" s="17">
        <v>-1.92499</v>
      </c>
      <c r="G682" s="18">
        <v>0</v>
      </c>
      <c r="H682" s="19">
        <v>-20.399999999999999</v>
      </c>
      <c r="I682" s="4">
        <v>-20.399999999999999</v>
      </c>
    </row>
    <row r="683" spans="1:9" x14ac:dyDescent="0.25">
      <c r="A683" s="13">
        <v>1841000734</v>
      </c>
      <c r="B683" s="14" t="s">
        <v>668</v>
      </c>
      <c r="C683" s="15" t="s">
        <v>51</v>
      </c>
      <c r="D683" s="15">
        <v>84</v>
      </c>
      <c r="E683" s="16" t="s">
        <v>546</v>
      </c>
      <c r="F683" s="17">
        <v>-26.449169999999999</v>
      </c>
      <c r="G683" s="18">
        <v>0</v>
      </c>
      <c r="H683" s="19">
        <v>-53.6</v>
      </c>
      <c r="I683" s="4">
        <v>-53.6</v>
      </c>
    </row>
    <row r="684" spans="1:9" x14ac:dyDescent="0.25">
      <c r="A684" s="13">
        <v>1841000750</v>
      </c>
      <c r="B684" s="14" t="s">
        <v>669</v>
      </c>
      <c r="C684" s="15" t="s">
        <v>51</v>
      </c>
      <c r="D684" s="15">
        <v>84</v>
      </c>
      <c r="E684" s="16" t="s">
        <v>546</v>
      </c>
      <c r="F684" s="17">
        <v>-200.00107</v>
      </c>
      <c r="G684" s="18">
        <v>-240</v>
      </c>
      <c r="H684" s="19">
        <v>-72</v>
      </c>
      <c r="I684" s="4">
        <v>-312</v>
      </c>
    </row>
    <row r="685" spans="1:9" x14ac:dyDescent="0.25">
      <c r="A685" s="13">
        <v>1841000780</v>
      </c>
      <c r="B685" s="14" t="s">
        <v>670</v>
      </c>
      <c r="C685" s="15" t="s">
        <v>51</v>
      </c>
      <c r="D685" s="15">
        <v>84</v>
      </c>
      <c r="E685" s="16" t="s">
        <v>546</v>
      </c>
      <c r="F685" s="17">
        <v>-228.80953</v>
      </c>
      <c r="G685" s="18">
        <v>-234</v>
      </c>
      <c r="H685" s="19">
        <v>-195</v>
      </c>
      <c r="I685" s="4">
        <v>-429</v>
      </c>
    </row>
    <row r="686" spans="1:9" x14ac:dyDescent="0.25">
      <c r="A686" s="13">
        <v>1841000930</v>
      </c>
      <c r="B686" s="14" t="s">
        <v>671</v>
      </c>
      <c r="C686" s="15" t="s">
        <v>51</v>
      </c>
      <c r="D686" s="15">
        <v>84</v>
      </c>
      <c r="E686" s="16" t="s">
        <v>546</v>
      </c>
      <c r="F686" s="17">
        <v>-29.997</v>
      </c>
      <c r="G686" s="18">
        <v>-50</v>
      </c>
      <c r="H686" s="19">
        <v>-140</v>
      </c>
      <c r="I686" s="4">
        <v>-190</v>
      </c>
    </row>
    <row r="687" spans="1:9" x14ac:dyDescent="0.25">
      <c r="A687" s="13">
        <v>1841001110</v>
      </c>
      <c r="B687" s="14" t="s">
        <v>672</v>
      </c>
      <c r="C687" s="15" t="s">
        <v>51</v>
      </c>
      <c r="D687" s="15">
        <v>84</v>
      </c>
      <c r="E687" s="16" t="s">
        <v>546</v>
      </c>
      <c r="F687" s="17">
        <v>-50.782519999999998</v>
      </c>
      <c r="G687" s="18">
        <v>-74.194000000000003</v>
      </c>
      <c r="H687" s="19">
        <v>-87.258785349999997</v>
      </c>
      <c r="I687" s="4">
        <v>-161.45278535</v>
      </c>
    </row>
    <row r="688" spans="1:9" x14ac:dyDescent="0.25">
      <c r="A688" s="13">
        <v>1841001750</v>
      </c>
      <c r="B688" s="14" t="s">
        <v>673</v>
      </c>
      <c r="C688" s="15" t="s">
        <v>51</v>
      </c>
      <c r="D688" s="15">
        <v>84</v>
      </c>
      <c r="E688" s="16" t="s">
        <v>546</v>
      </c>
      <c r="F688" s="17">
        <v>0</v>
      </c>
      <c r="G688" s="18">
        <v>0</v>
      </c>
      <c r="H688" s="19">
        <v>-50</v>
      </c>
      <c r="I688" s="4">
        <v>-50</v>
      </c>
    </row>
    <row r="689" spans="1:9" x14ac:dyDescent="0.25">
      <c r="A689" s="13">
        <v>1841001780</v>
      </c>
      <c r="B689" s="14" t="s">
        <v>674</v>
      </c>
      <c r="C689" s="15" t="s">
        <v>51</v>
      </c>
      <c r="D689" s="15">
        <v>84</v>
      </c>
      <c r="E689" s="16" t="s">
        <v>546</v>
      </c>
      <c r="F689" s="17">
        <v>0</v>
      </c>
      <c r="G689" s="18">
        <v>-10</v>
      </c>
      <c r="H689" s="19">
        <v>-10</v>
      </c>
      <c r="I689" s="4">
        <v>-20</v>
      </c>
    </row>
    <row r="690" spans="1:9" x14ac:dyDescent="0.25">
      <c r="A690" s="13">
        <v>1841001930</v>
      </c>
      <c r="B690" s="14" t="s">
        <v>675</v>
      </c>
      <c r="C690" s="15" t="s">
        <v>51</v>
      </c>
      <c r="D690" s="15">
        <v>84</v>
      </c>
      <c r="E690" s="16" t="s">
        <v>546</v>
      </c>
      <c r="F690" s="17">
        <v>-51.228439999999999</v>
      </c>
      <c r="G690" s="18">
        <v>-40</v>
      </c>
      <c r="H690" s="19">
        <v>-40</v>
      </c>
      <c r="I690" s="4">
        <v>-80</v>
      </c>
    </row>
    <row r="691" spans="1:9" x14ac:dyDescent="0.25">
      <c r="A691" s="13">
        <v>1841002780</v>
      </c>
      <c r="B691" s="14" t="s">
        <v>560</v>
      </c>
      <c r="C691" s="15" t="s">
        <v>51</v>
      </c>
      <c r="D691" s="15">
        <v>84</v>
      </c>
      <c r="E691" s="16" t="s">
        <v>546</v>
      </c>
      <c r="F691" s="17">
        <v>-14.396000000000001</v>
      </c>
      <c r="G691" s="18">
        <v>-112.35</v>
      </c>
      <c r="H691" s="19">
        <v>-57.369</v>
      </c>
      <c r="I691" s="4">
        <v>-169.71899999999999</v>
      </c>
    </row>
    <row r="692" spans="1:9" x14ac:dyDescent="0.25">
      <c r="A692" s="13">
        <v>1841010110</v>
      </c>
      <c r="B692" s="14" t="s">
        <v>676</v>
      </c>
      <c r="C692" s="15" t="s">
        <v>51</v>
      </c>
      <c r="D692" s="15">
        <v>84</v>
      </c>
      <c r="E692" s="16" t="s">
        <v>546</v>
      </c>
      <c r="F692" s="17">
        <v>-312.69378</v>
      </c>
      <c r="G692" s="18">
        <v>-407.565</v>
      </c>
      <c r="H692" s="19">
        <v>-444.61907234249992</v>
      </c>
      <c r="I692" s="4">
        <v>-852.18407234249992</v>
      </c>
    </row>
    <row r="693" spans="1:9" x14ac:dyDescent="0.25">
      <c r="A693" s="13">
        <v>1841110110</v>
      </c>
      <c r="B693" s="14" t="s">
        <v>677</v>
      </c>
      <c r="C693" s="15" t="s">
        <v>51</v>
      </c>
      <c r="D693" s="15">
        <v>84</v>
      </c>
      <c r="E693" s="16" t="s">
        <v>546</v>
      </c>
      <c r="F693" s="17">
        <v>-740.08494999999994</v>
      </c>
      <c r="G693" s="18">
        <v>-556.40599999999995</v>
      </c>
      <c r="H693" s="19">
        <v>-549.55773326739995</v>
      </c>
      <c r="I693" s="4">
        <v>-1105.9637332673999</v>
      </c>
    </row>
    <row r="694" spans="1:9" x14ac:dyDescent="0.25">
      <c r="A694" s="13">
        <v>1841200110</v>
      </c>
      <c r="B694" s="14" t="s">
        <v>678</v>
      </c>
      <c r="C694" s="15" t="s">
        <v>51</v>
      </c>
      <c r="D694" s="15">
        <v>84</v>
      </c>
      <c r="E694" s="16" t="s">
        <v>546</v>
      </c>
      <c r="F694" s="17">
        <v>-89.950679999999991</v>
      </c>
      <c r="G694" s="18">
        <v>-89.22</v>
      </c>
      <c r="H694" s="19">
        <v>-110.69293647499998</v>
      </c>
      <c r="I694" s="4">
        <v>-199.91293647499998</v>
      </c>
    </row>
    <row r="695" spans="1:9" x14ac:dyDescent="0.25">
      <c r="A695" s="13">
        <v>1842200780</v>
      </c>
      <c r="B695" s="14" t="s">
        <v>565</v>
      </c>
      <c r="C695" s="15" t="s">
        <v>51</v>
      </c>
      <c r="D695" s="15">
        <v>84</v>
      </c>
      <c r="E695" s="16" t="s">
        <v>546</v>
      </c>
      <c r="F695" s="17">
        <v>-46.635249999999999</v>
      </c>
      <c r="G695" s="18">
        <v>-68.024000000000001</v>
      </c>
      <c r="H695" s="19">
        <v>-270.58199999999999</v>
      </c>
      <c r="I695" s="4">
        <v>-338.60599999999999</v>
      </c>
    </row>
    <row r="696" spans="1:9" x14ac:dyDescent="0.25">
      <c r="A696" s="13">
        <v>1842200840</v>
      </c>
      <c r="B696" s="14" t="s">
        <v>565</v>
      </c>
      <c r="C696" s="15" t="s">
        <v>51</v>
      </c>
      <c r="D696" s="15">
        <v>84</v>
      </c>
      <c r="E696" s="16" t="s">
        <v>546</v>
      </c>
      <c r="F696" s="17">
        <v>-76.74212</v>
      </c>
      <c r="G696" s="18">
        <v>-93</v>
      </c>
      <c r="H696" s="19">
        <v>-69.057000000000002</v>
      </c>
      <c r="I696" s="4">
        <v>-162.05700000000002</v>
      </c>
    </row>
    <row r="697" spans="1:9" x14ac:dyDescent="0.25">
      <c r="A697" s="13">
        <v>1842201840</v>
      </c>
      <c r="B697" s="14" t="s">
        <v>566</v>
      </c>
      <c r="C697" s="15" t="s">
        <v>51</v>
      </c>
      <c r="D697" s="15">
        <v>84</v>
      </c>
      <c r="E697" s="16" t="s">
        <v>546</v>
      </c>
      <c r="F697" s="17">
        <v>0</v>
      </c>
      <c r="G697" s="18">
        <v>-11.795999999999999</v>
      </c>
      <c r="H697" s="19">
        <v>-47.04</v>
      </c>
      <c r="I697" s="4">
        <v>-58.835999999999999</v>
      </c>
    </row>
    <row r="698" spans="1:9" x14ac:dyDescent="0.25">
      <c r="A698" s="13">
        <v>1842210840</v>
      </c>
      <c r="B698" s="14" t="s">
        <v>551</v>
      </c>
      <c r="C698" s="15" t="s">
        <v>51</v>
      </c>
      <c r="D698" s="15">
        <v>84</v>
      </c>
      <c r="E698" s="16" t="s">
        <v>546</v>
      </c>
      <c r="F698" s="17">
        <v>-404.03300000000002</v>
      </c>
      <c r="G698" s="18">
        <v>-688.8</v>
      </c>
      <c r="H698" s="19">
        <v>-400.8</v>
      </c>
      <c r="I698" s="4">
        <v>-1089.5999999999999</v>
      </c>
    </row>
    <row r="699" spans="1:9" x14ac:dyDescent="0.25">
      <c r="A699" s="13">
        <v>1842400780</v>
      </c>
      <c r="B699" s="14" t="s">
        <v>679</v>
      </c>
      <c r="C699" s="15" t="s">
        <v>51</v>
      </c>
      <c r="D699" s="15">
        <v>84</v>
      </c>
      <c r="E699" s="16" t="s">
        <v>546</v>
      </c>
      <c r="F699" s="17">
        <v>-11.401999999999999</v>
      </c>
      <c r="G699" s="18">
        <v>-30</v>
      </c>
      <c r="H699" s="19">
        <v>-143.96799999999999</v>
      </c>
      <c r="I699" s="4">
        <v>-173.96799999999999</v>
      </c>
    </row>
    <row r="700" spans="1:9" x14ac:dyDescent="0.25">
      <c r="A700" s="13">
        <v>1842400840</v>
      </c>
      <c r="B700" s="14" t="s">
        <v>680</v>
      </c>
      <c r="C700" s="15" t="s">
        <v>51</v>
      </c>
      <c r="D700" s="15">
        <v>84</v>
      </c>
      <c r="E700" s="16" t="s">
        <v>546</v>
      </c>
      <c r="F700" s="17">
        <v>-88.381</v>
      </c>
      <c r="G700" s="18">
        <v>-81.072000000000003</v>
      </c>
      <c r="H700" s="19">
        <v>-83.903999999999996</v>
      </c>
      <c r="I700" s="4">
        <v>-164.976</v>
      </c>
    </row>
    <row r="701" spans="1:9" x14ac:dyDescent="0.25">
      <c r="A701" s="13">
        <v>1842401840</v>
      </c>
      <c r="B701" s="14" t="s">
        <v>681</v>
      </c>
      <c r="C701" s="15" t="s">
        <v>51</v>
      </c>
      <c r="D701" s="15">
        <v>84</v>
      </c>
      <c r="E701" s="16" t="s">
        <v>546</v>
      </c>
      <c r="F701" s="17">
        <v>-19.754000000000001</v>
      </c>
      <c r="G701" s="18">
        <v>-15.333</v>
      </c>
      <c r="H701" s="19">
        <v>-15.33333</v>
      </c>
      <c r="I701" s="4">
        <v>-30.666330000000002</v>
      </c>
    </row>
    <row r="702" spans="1:9" x14ac:dyDescent="0.25">
      <c r="A702" s="13">
        <v>1842402840</v>
      </c>
      <c r="B702" s="14" t="s">
        <v>682</v>
      </c>
      <c r="C702" s="15" t="s">
        <v>51</v>
      </c>
      <c r="D702" s="15">
        <v>84</v>
      </c>
      <c r="E702" s="16" t="s">
        <v>546</v>
      </c>
      <c r="F702" s="17">
        <v>-12.593999999999999</v>
      </c>
      <c r="G702" s="18">
        <v>-17.352</v>
      </c>
      <c r="H702" s="19">
        <v>0</v>
      </c>
      <c r="I702" s="4">
        <v>-17.352</v>
      </c>
    </row>
    <row r="703" spans="1:9" x14ac:dyDescent="0.25">
      <c r="A703" s="13">
        <v>1842410780</v>
      </c>
      <c r="B703" s="14" t="s">
        <v>683</v>
      </c>
      <c r="C703" s="15" t="s">
        <v>51</v>
      </c>
      <c r="D703" s="15">
        <v>84</v>
      </c>
      <c r="E703" s="16" t="s">
        <v>546</v>
      </c>
      <c r="F703" s="17">
        <v>-4.4272999999999998</v>
      </c>
      <c r="G703" s="18">
        <v>-5.2830000000000004</v>
      </c>
      <c r="H703" s="19">
        <v>-28.428000000000001</v>
      </c>
      <c r="I703" s="4">
        <v>-33.710999999999999</v>
      </c>
    </row>
    <row r="704" spans="1:9" x14ac:dyDescent="0.25">
      <c r="A704" s="13">
        <v>1842410840</v>
      </c>
      <c r="B704" s="14" t="s">
        <v>571</v>
      </c>
      <c r="C704" s="15" t="s">
        <v>51</v>
      </c>
      <c r="D704" s="15">
        <v>84</v>
      </c>
      <c r="E704" s="16" t="s">
        <v>546</v>
      </c>
      <c r="F704" s="17">
        <v>-48.374000000000002</v>
      </c>
      <c r="G704" s="18">
        <v>-58.968000000000004</v>
      </c>
      <c r="H704" s="19">
        <v>-38.94</v>
      </c>
      <c r="I704" s="4">
        <v>-97.908000000000001</v>
      </c>
    </row>
    <row r="705" spans="1:9" x14ac:dyDescent="0.25">
      <c r="A705" s="13">
        <v>1842430840</v>
      </c>
      <c r="B705" s="14" t="s">
        <v>573</v>
      </c>
      <c r="C705" s="15" t="s">
        <v>51</v>
      </c>
      <c r="D705" s="15">
        <v>84</v>
      </c>
      <c r="E705" s="16" t="s">
        <v>546</v>
      </c>
      <c r="F705" s="17">
        <v>-24.231000000000002</v>
      </c>
      <c r="G705" s="18">
        <v>-60</v>
      </c>
      <c r="H705" s="19">
        <v>-141.333</v>
      </c>
      <c r="I705" s="4">
        <v>-201.333</v>
      </c>
    </row>
    <row r="706" spans="1:9" x14ac:dyDescent="0.25">
      <c r="A706" s="13">
        <v>1843500110</v>
      </c>
      <c r="B706" s="14" t="s">
        <v>684</v>
      </c>
      <c r="C706" s="15" t="s">
        <v>51</v>
      </c>
      <c r="D706" s="15">
        <v>84</v>
      </c>
      <c r="E706" s="16" t="s">
        <v>546</v>
      </c>
      <c r="F706" s="17">
        <v>-9.2944999999999993</v>
      </c>
      <c r="G706" s="18">
        <v>-11.6</v>
      </c>
      <c r="H706" s="19">
        <v>0</v>
      </c>
      <c r="I706" s="4">
        <v>-11.6</v>
      </c>
    </row>
    <row r="707" spans="1:9" x14ac:dyDescent="0.25">
      <c r="A707" s="13">
        <v>1843500780</v>
      </c>
      <c r="B707" s="14" t="s">
        <v>575</v>
      </c>
      <c r="C707" s="15" t="s">
        <v>51</v>
      </c>
      <c r="D707" s="15">
        <v>84</v>
      </c>
      <c r="E707" s="16" t="s">
        <v>546</v>
      </c>
      <c r="F707" s="17">
        <v>-10.0609</v>
      </c>
      <c r="G707" s="18">
        <v>-15</v>
      </c>
      <c r="H707" s="19">
        <v>-15</v>
      </c>
      <c r="I707" s="4">
        <v>-30</v>
      </c>
    </row>
    <row r="708" spans="1:9" x14ac:dyDescent="0.25">
      <c r="A708" s="13">
        <v>1843500840</v>
      </c>
      <c r="B708" s="14" t="s">
        <v>576</v>
      </c>
      <c r="C708" s="15" t="s">
        <v>51</v>
      </c>
      <c r="D708" s="15">
        <v>84</v>
      </c>
      <c r="E708" s="16" t="s">
        <v>546</v>
      </c>
      <c r="F708" s="17">
        <v>-856.92200000000003</v>
      </c>
      <c r="G708" s="18">
        <v>-1034.28</v>
      </c>
      <c r="H708" s="19">
        <v>-756</v>
      </c>
      <c r="I708" s="4">
        <v>-1790.28</v>
      </c>
    </row>
    <row r="709" spans="1:9" x14ac:dyDescent="0.25">
      <c r="A709" s="13">
        <v>1843510110</v>
      </c>
      <c r="B709" s="14" t="s">
        <v>685</v>
      </c>
      <c r="C709" s="15" t="s">
        <v>51</v>
      </c>
      <c r="D709" s="15">
        <v>84</v>
      </c>
      <c r="E709" s="16" t="s">
        <v>546</v>
      </c>
      <c r="F709" s="17">
        <v>-294.63501000000002</v>
      </c>
      <c r="G709" s="18">
        <v>-349.33600000000001</v>
      </c>
      <c r="H709" s="19">
        <v>-329.58589086499995</v>
      </c>
      <c r="I709" s="4">
        <v>-678.92189086500002</v>
      </c>
    </row>
    <row r="710" spans="1:9" x14ac:dyDescent="0.25">
      <c r="A710" s="13">
        <v>1843510780</v>
      </c>
      <c r="B710" s="14" t="s">
        <v>685</v>
      </c>
      <c r="C710" s="15" t="s">
        <v>51</v>
      </c>
      <c r="D710" s="15">
        <v>84</v>
      </c>
      <c r="E710" s="16" t="s">
        <v>546</v>
      </c>
      <c r="F710" s="17">
        <v>-120.23492</v>
      </c>
      <c r="G710" s="18">
        <v>-84.992000000000004</v>
      </c>
      <c r="H710" s="19">
        <v>-36.856013975000067</v>
      </c>
      <c r="I710" s="4">
        <v>-121.84801397500007</v>
      </c>
    </row>
    <row r="711" spans="1:9" x14ac:dyDescent="0.25">
      <c r="A711" s="13">
        <v>1843530840</v>
      </c>
      <c r="B711" s="14" t="s">
        <v>577</v>
      </c>
      <c r="C711" s="15" t="s">
        <v>51</v>
      </c>
      <c r="D711" s="15">
        <v>84</v>
      </c>
      <c r="E711" s="16" t="s">
        <v>546</v>
      </c>
      <c r="F711" s="17">
        <v>-133.81299999999999</v>
      </c>
      <c r="G711" s="18">
        <v>-149.04</v>
      </c>
      <c r="H711" s="19">
        <v>-153.9</v>
      </c>
      <c r="I711" s="4">
        <v>-302.94</v>
      </c>
    </row>
    <row r="712" spans="1:9" x14ac:dyDescent="0.25">
      <c r="A712" s="13">
        <v>1843550780</v>
      </c>
      <c r="B712" s="14" t="s">
        <v>686</v>
      </c>
      <c r="C712" s="15" t="s">
        <v>51</v>
      </c>
      <c r="D712" s="15">
        <v>84</v>
      </c>
      <c r="E712" s="16" t="s">
        <v>546</v>
      </c>
      <c r="F712" s="17">
        <v>-232.89195000000001</v>
      </c>
      <c r="G712" s="18">
        <v>-212.64</v>
      </c>
      <c r="H712" s="19">
        <v>-232.09200000000001</v>
      </c>
      <c r="I712" s="4">
        <v>-444.73199999999997</v>
      </c>
    </row>
    <row r="713" spans="1:9" x14ac:dyDescent="0.25">
      <c r="A713" s="13">
        <v>1843550840</v>
      </c>
      <c r="B713" s="14" t="s">
        <v>575</v>
      </c>
      <c r="C713" s="15" t="s">
        <v>51</v>
      </c>
      <c r="D713" s="15">
        <v>84</v>
      </c>
      <c r="E713" s="16" t="s">
        <v>546</v>
      </c>
      <c r="F713" s="17">
        <v>-164.86</v>
      </c>
      <c r="G713" s="18">
        <v>-453.52</v>
      </c>
      <c r="H713" s="19">
        <v>-486.94</v>
      </c>
      <c r="I713" s="4">
        <v>-940.46</v>
      </c>
    </row>
    <row r="714" spans="1:9" x14ac:dyDescent="0.25">
      <c r="A714" s="13">
        <v>1843555110</v>
      </c>
      <c r="B714" s="14" t="s">
        <v>579</v>
      </c>
      <c r="C714" s="15" t="s">
        <v>51</v>
      </c>
      <c r="D714" s="15">
        <v>84</v>
      </c>
      <c r="E714" s="16" t="s">
        <v>546</v>
      </c>
      <c r="F714" s="17">
        <v>-166.85205999999999</v>
      </c>
      <c r="G714" s="18">
        <v>-167.34399999999999</v>
      </c>
      <c r="H714" s="19">
        <v>-218.101309415</v>
      </c>
      <c r="I714" s="4">
        <v>-385.445309415</v>
      </c>
    </row>
    <row r="715" spans="1:9" x14ac:dyDescent="0.25">
      <c r="A715" s="13">
        <v>1843555780</v>
      </c>
      <c r="B715" s="14" t="s">
        <v>687</v>
      </c>
      <c r="C715" s="15" t="s">
        <v>51</v>
      </c>
      <c r="D715" s="15">
        <v>84</v>
      </c>
      <c r="E715" s="16" t="s">
        <v>546</v>
      </c>
      <c r="F715" s="17">
        <v>0</v>
      </c>
      <c r="G715" s="18">
        <v>-25</v>
      </c>
      <c r="H715" s="19">
        <v>-50</v>
      </c>
      <c r="I715" s="4">
        <v>-75</v>
      </c>
    </row>
    <row r="716" spans="1:9" x14ac:dyDescent="0.25">
      <c r="A716" s="13">
        <v>1843570780</v>
      </c>
      <c r="B716" s="14" t="s">
        <v>688</v>
      </c>
      <c r="C716" s="15" t="s">
        <v>51</v>
      </c>
      <c r="D716" s="15">
        <v>84</v>
      </c>
      <c r="E716" s="16" t="s">
        <v>546</v>
      </c>
      <c r="F716" s="17">
        <v>0</v>
      </c>
      <c r="G716" s="18">
        <v>-4</v>
      </c>
      <c r="H716" s="19">
        <v>-4</v>
      </c>
      <c r="I716" s="4">
        <v>-8</v>
      </c>
    </row>
    <row r="717" spans="1:9" x14ac:dyDescent="0.25">
      <c r="A717" s="13">
        <v>1843800840</v>
      </c>
      <c r="B717" s="14" t="s">
        <v>689</v>
      </c>
      <c r="C717" s="15" t="s">
        <v>51</v>
      </c>
      <c r="D717" s="15">
        <v>84</v>
      </c>
      <c r="E717" s="16" t="s">
        <v>546</v>
      </c>
      <c r="F717" s="17">
        <v>-4953.4781199999998</v>
      </c>
      <c r="G717" s="18">
        <v>-4999.2</v>
      </c>
      <c r="H717" s="19">
        <v>-5436</v>
      </c>
      <c r="I717" s="4">
        <v>-10435.200000000001</v>
      </c>
    </row>
    <row r="718" spans="1:9" x14ac:dyDescent="0.25">
      <c r="A718" s="13">
        <v>1843900110</v>
      </c>
      <c r="B718" s="14" t="s">
        <v>410</v>
      </c>
      <c r="C718" s="15" t="s">
        <v>51</v>
      </c>
      <c r="D718" s="15">
        <v>84</v>
      </c>
      <c r="E718" s="16" t="s">
        <v>546</v>
      </c>
      <c r="F718" s="17">
        <v>0</v>
      </c>
      <c r="G718" s="18">
        <v>0</v>
      </c>
      <c r="H718" s="19">
        <v>0</v>
      </c>
      <c r="I718" s="4">
        <v>0</v>
      </c>
    </row>
    <row r="719" spans="1:9" x14ac:dyDescent="0.25">
      <c r="A719" s="13">
        <v>1843900840</v>
      </c>
      <c r="B719" s="14" t="s">
        <v>690</v>
      </c>
      <c r="C719" s="15" t="s">
        <v>51</v>
      </c>
      <c r="D719" s="15">
        <v>84</v>
      </c>
      <c r="E719" s="16" t="s">
        <v>546</v>
      </c>
      <c r="F719" s="17">
        <v>-3210.9929999999999</v>
      </c>
      <c r="G719" s="18">
        <v>-2980.8</v>
      </c>
      <c r="H719" s="19">
        <v>-3600</v>
      </c>
      <c r="I719" s="4">
        <v>-6580.8</v>
      </c>
    </row>
    <row r="720" spans="1:9" x14ac:dyDescent="0.25">
      <c r="A720" s="13">
        <v>1843901780</v>
      </c>
      <c r="B720" s="14" t="s">
        <v>691</v>
      </c>
      <c r="C720" s="15" t="s">
        <v>51</v>
      </c>
      <c r="D720" s="15">
        <v>84</v>
      </c>
      <c r="E720" s="16" t="s">
        <v>546</v>
      </c>
      <c r="F720" s="17">
        <v>-218.93600000000001</v>
      </c>
      <c r="G720" s="18">
        <v>-253.08</v>
      </c>
      <c r="H720" s="19">
        <v>-301.56</v>
      </c>
      <c r="I720" s="4">
        <v>-554.64</v>
      </c>
    </row>
    <row r="721" spans="1:9" x14ac:dyDescent="0.25">
      <c r="A721" s="13">
        <v>1844300840</v>
      </c>
      <c r="B721" s="14" t="s">
        <v>585</v>
      </c>
      <c r="C721" s="15" t="s">
        <v>51</v>
      </c>
      <c r="D721" s="15">
        <v>84</v>
      </c>
      <c r="E721" s="16" t="s">
        <v>546</v>
      </c>
      <c r="F721" s="17">
        <v>-2845.8524700000003</v>
      </c>
      <c r="G721" s="18">
        <v>-3466.8</v>
      </c>
      <c r="H721" s="19">
        <v>-4140</v>
      </c>
      <c r="I721" s="4">
        <v>-7606.8</v>
      </c>
    </row>
    <row r="722" spans="1:9" x14ac:dyDescent="0.25">
      <c r="A722" s="13">
        <v>1844400780</v>
      </c>
      <c r="B722" s="14" t="s">
        <v>692</v>
      </c>
      <c r="C722" s="15" t="s">
        <v>51</v>
      </c>
      <c r="D722" s="15">
        <v>84</v>
      </c>
      <c r="E722" s="16" t="s">
        <v>546</v>
      </c>
      <c r="F722" s="17">
        <v>-9.1940300000000015</v>
      </c>
      <c r="G722" s="18">
        <v>-80</v>
      </c>
      <c r="H722" s="19">
        <v>-80</v>
      </c>
      <c r="I722" s="4">
        <v>-160</v>
      </c>
    </row>
    <row r="723" spans="1:9" x14ac:dyDescent="0.25">
      <c r="A723" s="13">
        <v>1844400840</v>
      </c>
      <c r="B723" s="14" t="s">
        <v>587</v>
      </c>
      <c r="C723" s="15" t="s">
        <v>51</v>
      </c>
      <c r="D723" s="15">
        <v>84</v>
      </c>
      <c r="E723" s="16" t="s">
        <v>546</v>
      </c>
      <c r="F723" s="17">
        <v>-58.592879999999994</v>
      </c>
      <c r="G723" s="18">
        <v>-51</v>
      </c>
      <c r="H723" s="19">
        <v>-36</v>
      </c>
      <c r="I723" s="4">
        <v>-87</v>
      </c>
    </row>
    <row r="724" spans="1:9" x14ac:dyDescent="0.25">
      <c r="A724" s="13">
        <v>1844410780</v>
      </c>
      <c r="B724" s="14" t="s">
        <v>693</v>
      </c>
      <c r="C724" s="15" t="s">
        <v>51</v>
      </c>
      <c r="D724" s="15">
        <v>84</v>
      </c>
      <c r="E724" s="16" t="s">
        <v>546</v>
      </c>
      <c r="F724" s="17">
        <v>-80.156369999999995</v>
      </c>
      <c r="G724" s="18">
        <v>-12</v>
      </c>
      <c r="H724" s="19">
        <v>-30</v>
      </c>
      <c r="I724" s="4">
        <v>-42</v>
      </c>
    </row>
    <row r="725" spans="1:9" x14ac:dyDescent="0.25">
      <c r="A725" s="13">
        <v>1844410840</v>
      </c>
      <c r="B725" s="14" t="s">
        <v>694</v>
      </c>
      <c r="C725" s="15" t="s">
        <v>51</v>
      </c>
      <c r="D725" s="15">
        <v>84</v>
      </c>
      <c r="E725" s="16" t="s">
        <v>546</v>
      </c>
      <c r="F725" s="17">
        <v>-604.12099999999998</v>
      </c>
      <c r="G725" s="18">
        <v>-613</v>
      </c>
      <c r="H725" s="19">
        <v>-598</v>
      </c>
      <c r="I725" s="4">
        <v>-1211</v>
      </c>
    </row>
    <row r="726" spans="1:9" x14ac:dyDescent="0.25">
      <c r="A726" s="13">
        <v>1844420780</v>
      </c>
      <c r="B726" s="14" t="s">
        <v>695</v>
      </c>
      <c r="C726" s="15" t="s">
        <v>51</v>
      </c>
      <c r="D726" s="15">
        <v>84</v>
      </c>
      <c r="E726" s="16" t="s">
        <v>546</v>
      </c>
      <c r="F726" s="17">
        <v>-70</v>
      </c>
      <c r="G726" s="18">
        <v>-78</v>
      </c>
      <c r="H726" s="19">
        <v>-33.564</v>
      </c>
      <c r="I726" s="4">
        <v>-111.56399999999999</v>
      </c>
    </row>
    <row r="727" spans="1:9" x14ac:dyDescent="0.25">
      <c r="A727" s="13">
        <v>1844430780</v>
      </c>
      <c r="B727" s="14" t="s">
        <v>696</v>
      </c>
      <c r="C727" s="15" t="s">
        <v>51</v>
      </c>
      <c r="D727" s="15">
        <v>84</v>
      </c>
      <c r="E727" s="16" t="s">
        <v>546</v>
      </c>
      <c r="F727" s="17">
        <v>-97.212000000000003</v>
      </c>
      <c r="G727" s="18">
        <v>-114</v>
      </c>
      <c r="H727" s="19">
        <v>-114</v>
      </c>
      <c r="I727" s="4">
        <v>-228</v>
      </c>
    </row>
    <row r="728" spans="1:9" x14ac:dyDescent="0.25">
      <c r="A728" s="13">
        <v>1844440840</v>
      </c>
      <c r="B728" s="14" t="s">
        <v>697</v>
      </c>
      <c r="C728" s="15" t="s">
        <v>51</v>
      </c>
      <c r="D728" s="15">
        <v>84</v>
      </c>
      <c r="E728" s="16" t="s">
        <v>546</v>
      </c>
      <c r="F728" s="17">
        <v>-11.88</v>
      </c>
      <c r="G728" s="18">
        <v>-23.27</v>
      </c>
      <c r="H728" s="19">
        <v>-18.638000000000002</v>
      </c>
      <c r="I728" s="4">
        <v>-41.908000000000001</v>
      </c>
    </row>
    <row r="729" spans="1:9" x14ac:dyDescent="0.25">
      <c r="A729" s="13">
        <v>1844510840</v>
      </c>
      <c r="B729" s="14" t="s">
        <v>693</v>
      </c>
      <c r="C729" s="15" t="s">
        <v>51</v>
      </c>
      <c r="D729" s="15">
        <v>84</v>
      </c>
      <c r="E729" s="16" t="s">
        <v>546</v>
      </c>
      <c r="F729" s="17">
        <v>-955.5865500000001</v>
      </c>
      <c r="G729" s="18">
        <v>-991.61699999999996</v>
      </c>
      <c r="H729" s="19">
        <v>-1041.146</v>
      </c>
      <c r="I729" s="4">
        <v>-2032.7629999999999</v>
      </c>
    </row>
    <row r="730" spans="1:9" x14ac:dyDescent="0.25">
      <c r="A730" s="13">
        <v>1845100110</v>
      </c>
      <c r="B730" s="14" t="s">
        <v>698</v>
      </c>
      <c r="C730" s="15" t="s">
        <v>51</v>
      </c>
      <c r="D730" s="15">
        <v>84</v>
      </c>
      <c r="E730" s="16" t="s">
        <v>546</v>
      </c>
      <c r="F730" s="17">
        <v>-96.393529999999998</v>
      </c>
      <c r="G730" s="18">
        <v>0</v>
      </c>
      <c r="H730" s="19">
        <v>0</v>
      </c>
      <c r="I730" s="4">
        <v>0</v>
      </c>
    </row>
    <row r="731" spans="1:9" x14ac:dyDescent="0.25">
      <c r="A731" s="13">
        <v>1845110840</v>
      </c>
      <c r="B731" s="14" t="s">
        <v>699</v>
      </c>
      <c r="C731" s="15" t="s">
        <v>51</v>
      </c>
      <c r="D731" s="15">
        <v>84</v>
      </c>
      <c r="E731" s="16" t="s">
        <v>546</v>
      </c>
      <c r="F731" s="17">
        <v>-351.7</v>
      </c>
      <c r="G731" s="18">
        <v>-346.8</v>
      </c>
      <c r="H731" s="19">
        <v>-388.8</v>
      </c>
      <c r="I731" s="4">
        <v>-735.6</v>
      </c>
    </row>
    <row r="732" spans="1:9" x14ac:dyDescent="0.25">
      <c r="A732" s="13">
        <v>1845120840</v>
      </c>
      <c r="B732" s="14" t="s">
        <v>700</v>
      </c>
      <c r="C732" s="15" t="s">
        <v>51</v>
      </c>
      <c r="D732" s="15">
        <v>84</v>
      </c>
      <c r="E732" s="16" t="s">
        <v>546</v>
      </c>
      <c r="F732" s="17">
        <v>-2377.7240000000002</v>
      </c>
      <c r="G732" s="18">
        <v>-2587.1999999999998</v>
      </c>
      <c r="H732" s="19">
        <v>-3648</v>
      </c>
      <c r="I732" s="4">
        <v>-6235.2</v>
      </c>
    </row>
    <row r="733" spans="1:9" x14ac:dyDescent="0.25">
      <c r="A733" s="13">
        <v>1845130840</v>
      </c>
      <c r="B733" s="14" t="s">
        <v>701</v>
      </c>
      <c r="C733" s="15" t="s">
        <v>51</v>
      </c>
      <c r="D733" s="15">
        <v>84</v>
      </c>
      <c r="E733" s="16" t="s">
        <v>546</v>
      </c>
      <c r="F733" s="17">
        <v>-193.00851999999998</v>
      </c>
      <c r="G733" s="18">
        <v>-273</v>
      </c>
      <c r="H733" s="19">
        <v>-289.23540000000003</v>
      </c>
      <c r="I733" s="4">
        <v>-562.23540000000003</v>
      </c>
    </row>
    <row r="734" spans="1:9" x14ac:dyDescent="0.25">
      <c r="A734" s="13">
        <v>1845140840</v>
      </c>
      <c r="B734" s="14" t="s">
        <v>702</v>
      </c>
      <c r="C734" s="15" t="s">
        <v>51</v>
      </c>
      <c r="D734" s="15">
        <v>84</v>
      </c>
      <c r="E734" s="16" t="s">
        <v>546</v>
      </c>
      <c r="F734" s="17">
        <v>-349.17500000000001</v>
      </c>
      <c r="G734" s="18">
        <v>-390</v>
      </c>
      <c r="H734" s="19">
        <v>0</v>
      </c>
      <c r="I734" s="4">
        <v>-390</v>
      </c>
    </row>
    <row r="735" spans="1:9" x14ac:dyDescent="0.25">
      <c r="A735" s="13">
        <v>1845150840</v>
      </c>
      <c r="B735" s="14" t="s">
        <v>703</v>
      </c>
      <c r="C735" s="15" t="s">
        <v>51</v>
      </c>
      <c r="D735" s="15">
        <v>84</v>
      </c>
      <c r="E735" s="16" t="s">
        <v>546</v>
      </c>
      <c r="F735" s="17">
        <v>-139.83799999999999</v>
      </c>
      <c r="G735" s="18">
        <v>-197.4</v>
      </c>
      <c r="H735" s="19">
        <v>-197.1</v>
      </c>
      <c r="I735" s="4">
        <v>-394.5</v>
      </c>
    </row>
    <row r="736" spans="1:9" x14ac:dyDescent="0.25">
      <c r="A736" s="13">
        <v>1845160840</v>
      </c>
      <c r="B736" s="14" t="s">
        <v>704</v>
      </c>
      <c r="C736" s="15" t="s">
        <v>51</v>
      </c>
      <c r="D736" s="15">
        <v>84</v>
      </c>
      <c r="E736" s="16" t="s">
        <v>546</v>
      </c>
      <c r="F736" s="17">
        <v>-43.332000000000001</v>
      </c>
      <c r="G736" s="18">
        <v>-64.08</v>
      </c>
      <c r="H736" s="19">
        <v>-70.884</v>
      </c>
      <c r="I736" s="4">
        <v>-134.964</v>
      </c>
    </row>
    <row r="737" spans="1:9" x14ac:dyDescent="0.25">
      <c r="A737" s="13">
        <v>1845170840</v>
      </c>
      <c r="B737" s="14" t="s">
        <v>705</v>
      </c>
      <c r="C737" s="15" t="s">
        <v>51</v>
      </c>
      <c r="D737" s="15">
        <v>84</v>
      </c>
      <c r="E737" s="16" t="s">
        <v>546</v>
      </c>
      <c r="F737" s="17">
        <v>-26.039000000000001</v>
      </c>
      <c r="G737" s="18">
        <v>-28.2</v>
      </c>
      <c r="H737" s="19">
        <v>-29.352</v>
      </c>
      <c r="I737" s="4">
        <v>-57.552</v>
      </c>
    </row>
    <row r="738" spans="1:9" x14ac:dyDescent="0.25">
      <c r="A738" s="13">
        <v>1845180840</v>
      </c>
      <c r="B738" s="14" t="s">
        <v>706</v>
      </c>
      <c r="C738" s="15" t="s">
        <v>51</v>
      </c>
      <c r="D738" s="15">
        <v>84</v>
      </c>
      <c r="E738" s="16" t="s">
        <v>546</v>
      </c>
      <c r="F738" s="17">
        <v>-4325.5609999999997</v>
      </c>
      <c r="G738" s="18">
        <v>-4320</v>
      </c>
      <c r="H738" s="19">
        <v>-4464</v>
      </c>
      <c r="I738" s="4">
        <v>-8784</v>
      </c>
    </row>
    <row r="739" spans="1:9" x14ac:dyDescent="0.25">
      <c r="A739" s="13">
        <v>1845190840</v>
      </c>
      <c r="B739" s="14" t="s">
        <v>707</v>
      </c>
      <c r="C739" s="15" t="s">
        <v>51</v>
      </c>
      <c r="D739" s="15">
        <v>84</v>
      </c>
      <c r="E739" s="16" t="s">
        <v>546</v>
      </c>
      <c r="F739" s="17">
        <v>-9.2059999999999995</v>
      </c>
      <c r="G739" s="18">
        <v>-9.1199999999999992</v>
      </c>
      <c r="H739" s="19">
        <v>-20.207999999999998</v>
      </c>
      <c r="I739" s="4">
        <v>-29.327999999999996</v>
      </c>
    </row>
    <row r="740" spans="1:9" x14ac:dyDescent="0.25">
      <c r="A740" s="13">
        <v>1845200840</v>
      </c>
      <c r="B740" s="14" t="s">
        <v>708</v>
      </c>
      <c r="C740" s="15" t="s">
        <v>51</v>
      </c>
      <c r="D740" s="15">
        <v>84</v>
      </c>
      <c r="E740" s="16" t="s">
        <v>546</v>
      </c>
      <c r="F740" s="17">
        <v>-213.46299999999999</v>
      </c>
      <c r="G740" s="18">
        <v>-223.56</v>
      </c>
      <c r="H740" s="19">
        <v>-288</v>
      </c>
      <c r="I740" s="4">
        <v>-511.56</v>
      </c>
    </row>
    <row r="741" spans="1:9" x14ac:dyDescent="0.25">
      <c r="A741" s="13">
        <v>1845210840</v>
      </c>
      <c r="B741" s="14" t="s">
        <v>709</v>
      </c>
      <c r="C741" s="15" t="s">
        <v>51</v>
      </c>
      <c r="D741" s="15">
        <v>84</v>
      </c>
      <c r="E741" s="16" t="s">
        <v>546</v>
      </c>
      <c r="F741" s="17">
        <v>-404.84573999999998</v>
      </c>
      <c r="G741" s="18">
        <v>-448.8</v>
      </c>
      <c r="H741" s="19">
        <v>-538.27200000000005</v>
      </c>
      <c r="I741" s="4">
        <v>-987.07200000000012</v>
      </c>
    </row>
    <row r="742" spans="1:9" x14ac:dyDescent="0.25">
      <c r="A742" s="13">
        <v>1845220840</v>
      </c>
      <c r="B742" s="14" t="s">
        <v>710</v>
      </c>
      <c r="C742" s="15" t="s">
        <v>51</v>
      </c>
      <c r="D742" s="15">
        <v>84</v>
      </c>
      <c r="E742" s="16" t="s">
        <v>546</v>
      </c>
      <c r="F742" s="17">
        <v>0.76</v>
      </c>
      <c r="G742" s="18">
        <v>-15.311999999999999</v>
      </c>
      <c r="H742" s="19">
        <v>-7.8479999999999999</v>
      </c>
      <c r="I742" s="4">
        <v>-23.16</v>
      </c>
    </row>
    <row r="743" spans="1:9" x14ac:dyDescent="0.25">
      <c r="A743" s="13">
        <v>1845300110</v>
      </c>
      <c r="B743" s="14" t="s">
        <v>711</v>
      </c>
      <c r="C743" s="15" t="s">
        <v>51</v>
      </c>
      <c r="D743" s="15">
        <v>84</v>
      </c>
      <c r="E743" s="16" t="s">
        <v>546</v>
      </c>
      <c r="F743" s="17">
        <v>-91.356369999999998</v>
      </c>
      <c r="G743" s="18">
        <v>-91.119</v>
      </c>
      <c r="H743" s="19">
        <v>-101.24840621499999</v>
      </c>
      <c r="I743" s="4">
        <v>-192.36740621499999</v>
      </c>
    </row>
    <row r="744" spans="1:9" x14ac:dyDescent="0.25">
      <c r="A744" s="13">
        <v>1845320840</v>
      </c>
      <c r="B744" s="14" t="s">
        <v>712</v>
      </c>
      <c r="C744" s="15" t="s">
        <v>51</v>
      </c>
      <c r="D744" s="15">
        <v>84</v>
      </c>
      <c r="E744" s="16" t="s">
        <v>546</v>
      </c>
      <c r="F744" s="17">
        <v>-120.877</v>
      </c>
      <c r="G744" s="18">
        <v>-136.5</v>
      </c>
      <c r="H744" s="19">
        <v>-454</v>
      </c>
      <c r="I744" s="4">
        <v>-590.5</v>
      </c>
    </row>
    <row r="745" spans="1:9" x14ac:dyDescent="0.25">
      <c r="A745" s="13">
        <v>1845330780</v>
      </c>
      <c r="B745" s="14" t="s">
        <v>713</v>
      </c>
      <c r="C745" s="15" t="s">
        <v>51</v>
      </c>
      <c r="D745" s="15">
        <v>84</v>
      </c>
      <c r="E745" s="16" t="s">
        <v>546</v>
      </c>
      <c r="F745" s="17">
        <v>-118.5449</v>
      </c>
      <c r="G745" s="18">
        <v>-158.04</v>
      </c>
      <c r="H745" s="19">
        <v>-204</v>
      </c>
      <c r="I745" s="4">
        <v>-362.03999999999996</v>
      </c>
    </row>
    <row r="746" spans="1:9" x14ac:dyDescent="0.25">
      <c r="A746" s="13">
        <v>1845330840</v>
      </c>
      <c r="B746" s="14" t="s">
        <v>714</v>
      </c>
      <c r="C746" s="15" t="s">
        <v>51</v>
      </c>
      <c r="D746" s="15">
        <v>84</v>
      </c>
      <c r="E746" s="16" t="s">
        <v>546</v>
      </c>
      <c r="F746" s="17">
        <v>-289.23480000000001</v>
      </c>
      <c r="G746" s="18">
        <v>-249.15899999999999</v>
      </c>
      <c r="H746" s="19">
        <v>-216</v>
      </c>
      <c r="I746" s="4">
        <v>-465.15899999999999</v>
      </c>
    </row>
    <row r="747" spans="1:9" x14ac:dyDescent="0.25">
      <c r="A747" s="13">
        <v>1846300840</v>
      </c>
      <c r="B747" s="14" t="s">
        <v>617</v>
      </c>
      <c r="C747" s="15" t="s">
        <v>51</v>
      </c>
      <c r="D747" s="15">
        <v>84</v>
      </c>
      <c r="E747" s="16" t="s">
        <v>546</v>
      </c>
      <c r="F747" s="17">
        <v>-17.251999999999999</v>
      </c>
      <c r="G747" s="18">
        <v>-26.666</v>
      </c>
      <c r="H747" s="19">
        <v>-15.252000000000001</v>
      </c>
      <c r="I747" s="4">
        <v>-41.917999999999999</v>
      </c>
    </row>
    <row r="748" spans="1:9" x14ac:dyDescent="0.25">
      <c r="A748" s="13">
        <v>1846500840</v>
      </c>
      <c r="B748" s="14" t="s">
        <v>715</v>
      </c>
      <c r="C748" s="15" t="s">
        <v>51</v>
      </c>
      <c r="D748" s="15">
        <v>84</v>
      </c>
      <c r="E748" s="16" t="s">
        <v>546</v>
      </c>
      <c r="F748" s="17">
        <v>-2774.2080000000001</v>
      </c>
      <c r="G748" s="18">
        <v>-2733.6</v>
      </c>
      <c r="H748" s="19">
        <v>-2572.8000000000002</v>
      </c>
      <c r="I748" s="4">
        <v>-5306.4</v>
      </c>
    </row>
    <row r="749" spans="1:9" x14ac:dyDescent="0.25">
      <c r="A749" s="13">
        <v>1846510840</v>
      </c>
      <c r="B749" s="14" t="s">
        <v>716</v>
      </c>
      <c r="C749" s="15" t="s">
        <v>51</v>
      </c>
      <c r="D749" s="15">
        <v>84</v>
      </c>
      <c r="E749" s="16" t="s">
        <v>546</v>
      </c>
      <c r="F749" s="17">
        <v>-119.455</v>
      </c>
      <c r="G749" s="18">
        <v>-115.2</v>
      </c>
      <c r="H749" s="19">
        <v>-64.007999999999996</v>
      </c>
      <c r="I749" s="4">
        <v>-179.208</v>
      </c>
    </row>
    <row r="750" spans="1:9" x14ac:dyDescent="0.25">
      <c r="A750" s="13">
        <v>1846600840</v>
      </c>
      <c r="B750" s="14" t="s">
        <v>717</v>
      </c>
      <c r="C750" s="15" t="s">
        <v>51</v>
      </c>
      <c r="D750" s="15">
        <v>84</v>
      </c>
      <c r="E750" s="16" t="s">
        <v>546</v>
      </c>
      <c r="F750" s="17">
        <v>-498.04899999999998</v>
      </c>
      <c r="G750" s="18">
        <v>-649.90800000000002</v>
      </c>
      <c r="H750" s="19">
        <v>-546</v>
      </c>
      <c r="I750" s="4">
        <v>-1195.9079999999999</v>
      </c>
    </row>
    <row r="751" spans="1:9" x14ac:dyDescent="0.25">
      <c r="A751" s="13">
        <v>1846620840</v>
      </c>
      <c r="B751" s="14" t="s">
        <v>718</v>
      </c>
      <c r="C751" s="15" t="s">
        <v>51</v>
      </c>
      <c r="D751" s="15">
        <v>84</v>
      </c>
      <c r="E751" s="16" t="s">
        <v>546</v>
      </c>
      <c r="F751" s="17">
        <v>-15.465999999999999</v>
      </c>
      <c r="G751" s="18">
        <v>-23.808</v>
      </c>
      <c r="H751" s="19">
        <v>-39.24</v>
      </c>
      <c r="I751" s="4">
        <v>-63.048000000000002</v>
      </c>
    </row>
    <row r="752" spans="1:9" x14ac:dyDescent="0.25">
      <c r="A752" s="13">
        <v>1846700780</v>
      </c>
      <c r="B752" s="14" t="s">
        <v>719</v>
      </c>
      <c r="C752" s="15" t="s">
        <v>51</v>
      </c>
      <c r="D752" s="15">
        <v>84</v>
      </c>
      <c r="E752" s="16" t="s">
        <v>546</v>
      </c>
      <c r="F752" s="17">
        <v>-252.43257999999997</v>
      </c>
      <c r="G752" s="18">
        <v>-379.5</v>
      </c>
      <c r="H752" s="19">
        <v>-375</v>
      </c>
      <c r="I752" s="4">
        <v>-754.5</v>
      </c>
    </row>
    <row r="753" spans="1:9" x14ac:dyDescent="0.25">
      <c r="A753" s="13">
        <v>1846700840</v>
      </c>
      <c r="B753" s="14" t="s">
        <v>720</v>
      </c>
      <c r="C753" s="15" t="s">
        <v>51</v>
      </c>
      <c r="D753" s="15">
        <v>84</v>
      </c>
      <c r="E753" s="16" t="s">
        <v>546</v>
      </c>
      <c r="F753" s="17">
        <v>-153.102</v>
      </c>
      <c r="G753" s="18">
        <v>-374.4</v>
      </c>
      <c r="H753" s="19">
        <v>-315.18720000000002</v>
      </c>
      <c r="I753" s="4">
        <v>-689.58719999999994</v>
      </c>
    </row>
    <row r="754" spans="1:9" x14ac:dyDescent="0.25">
      <c r="A754" s="13">
        <v>1846701110</v>
      </c>
      <c r="B754" s="14" t="s">
        <v>721</v>
      </c>
      <c r="C754" s="15" t="s">
        <v>51</v>
      </c>
      <c r="D754" s="15">
        <v>84</v>
      </c>
      <c r="E754" s="16" t="s">
        <v>546</v>
      </c>
      <c r="F754" s="17">
        <v>-190.03192999999999</v>
      </c>
      <c r="G754" s="18">
        <v>-126.027</v>
      </c>
      <c r="H754" s="19">
        <v>-112.69029722499998</v>
      </c>
      <c r="I754" s="4">
        <v>-238.71729722499998</v>
      </c>
    </row>
    <row r="755" spans="1:9" x14ac:dyDescent="0.25">
      <c r="A755" s="13">
        <v>1846701780</v>
      </c>
      <c r="B755" s="14" t="s">
        <v>722</v>
      </c>
      <c r="C755" s="15" t="s">
        <v>51</v>
      </c>
      <c r="D755" s="15">
        <v>84</v>
      </c>
      <c r="E755" s="16" t="s">
        <v>546</v>
      </c>
      <c r="F755" s="17">
        <v>-25.788679999999999</v>
      </c>
      <c r="G755" s="18">
        <v>-42.48</v>
      </c>
      <c r="H755" s="19">
        <v>-50.4</v>
      </c>
      <c r="I755" s="4">
        <v>-92.88</v>
      </c>
    </row>
    <row r="756" spans="1:9" x14ac:dyDescent="0.25">
      <c r="A756" s="13">
        <v>1846701840</v>
      </c>
      <c r="B756" s="14" t="s">
        <v>723</v>
      </c>
      <c r="C756" s="15" t="s">
        <v>51</v>
      </c>
      <c r="D756" s="15">
        <v>84</v>
      </c>
      <c r="E756" s="16" t="s">
        <v>546</v>
      </c>
      <c r="F756" s="17">
        <v>-64.641000000000005</v>
      </c>
      <c r="G756" s="18">
        <v>-241.92</v>
      </c>
      <c r="H756" s="19">
        <v>-250.56</v>
      </c>
      <c r="I756" s="4">
        <v>-492.48</v>
      </c>
    </row>
    <row r="757" spans="1:9" x14ac:dyDescent="0.25">
      <c r="A757" s="13">
        <v>1846702840</v>
      </c>
      <c r="B757" s="14" t="s">
        <v>722</v>
      </c>
      <c r="C757" s="15" t="s">
        <v>51</v>
      </c>
      <c r="D757" s="15">
        <v>84</v>
      </c>
      <c r="E757" s="16" t="s">
        <v>546</v>
      </c>
      <c r="F757" s="17">
        <v>0</v>
      </c>
      <c r="G757" s="18">
        <v>0</v>
      </c>
      <c r="H757" s="19">
        <v>-5.5919999999999996</v>
      </c>
      <c r="I757" s="4">
        <v>-5.5919999999999996</v>
      </c>
    </row>
    <row r="758" spans="1:9" x14ac:dyDescent="0.25">
      <c r="A758" s="13">
        <v>1846711840</v>
      </c>
      <c r="B758" s="14" t="s">
        <v>724</v>
      </c>
      <c r="C758" s="15" t="s">
        <v>51</v>
      </c>
      <c r="D758" s="15">
        <v>84</v>
      </c>
      <c r="E758" s="16" t="s">
        <v>546</v>
      </c>
      <c r="F758" s="17">
        <v>-481.46719000000002</v>
      </c>
      <c r="G758" s="18">
        <v>-427.2</v>
      </c>
      <c r="H758" s="19">
        <v>-437.08800000000002</v>
      </c>
      <c r="I758" s="4">
        <v>-864.28800000000001</v>
      </c>
    </row>
    <row r="759" spans="1:9" x14ac:dyDescent="0.25">
      <c r="A759" s="13">
        <v>1846800110</v>
      </c>
      <c r="B759" s="14" t="s">
        <v>725</v>
      </c>
      <c r="C759" s="15" t="s">
        <v>51</v>
      </c>
      <c r="D759" s="15">
        <v>84</v>
      </c>
      <c r="E759" s="16" t="s">
        <v>546</v>
      </c>
      <c r="F759" s="17">
        <v>-114.41198</v>
      </c>
      <c r="G759" s="18">
        <v>-124.15600000000001</v>
      </c>
      <c r="H759" s="19">
        <v>-150.23882131499997</v>
      </c>
      <c r="I759" s="4">
        <v>-274.39482131499994</v>
      </c>
    </row>
    <row r="760" spans="1:9" x14ac:dyDescent="0.25">
      <c r="A760" s="13">
        <v>1846800780</v>
      </c>
      <c r="B760" s="14" t="s">
        <v>630</v>
      </c>
      <c r="C760" s="15" t="s">
        <v>51</v>
      </c>
      <c r="D760" s="15">
        <v>84</v>
      </c>
      <c r="E760" s="16" t="s">
        <v>546</v>
      </c>
      <c r="F760" s="17">
        <v>-27.891119999999997</v>
      </c>
      <c r="G760" s="18">
        <v>-5.766</v>
      </c>
      <c r="H760" s="19">
        <v>-7.4446405800000068</v>
      </c>
      <c r="I760" s="4">
        <v>-13.210640580000007</v>
      </c>
    </row>
    <row r="761" spans="1:9" x14ac:dyDescent="0.25">
      <c r="A761" s="13">
        <v>1846800840</v>
      </c>
      <c r="B761" s="14" t="s">
        <v>630</v>
      </c>
      <c r="C761" s="15" t="s">
        <v>51</v>
      </c>
      <c r="D761" s="15">
        <v>84</v>
      </c>
      <c r="E761" s="16" t="s">
        <v>546</v>
      </c>
      <c r="F761" s="17">
        <v>-30.895790000000002</v>
      </c>
      <c r="G761" s="18">
        <v>-139.96799999999999</v>
      </c>
      <c r="H761" s="19">
        <v>-72.230399999999989</v>
      </c>
      <c r="I761" s="4">
        <v>-212.19839999999999</v>
      </c>
    </row>
    <row r="762" spans="1:9" x14ac:dyDescent="0.25">
      <c r="A762" s="13">
        <v>1847100780</v>
      </c>
      <c r="B762" s="14" t="s">
        <v>726</v>
      </c>
      <c r="C762" s="15" t="s">
        <v>51</v>
      </c>
      <c r="D762" s="15">
        <v>84</v>
      </c>
      <c r="E762" s="16" t="s">
        <v>546</v>
      </c>
      <c r="F762" s="17">
        <v>-1.6</v>
      </c>
      <c r="G762" s="18">
        <v>-20</v>
      </c>
      <c r="H762" s="19">
        <v>-62.99</v>
      </c>
      <c r="I762" s="4">
        <v>-82.990000000000009</v>
      </c>
    </row>
    <row r="763" spans="1:9" x14ac:dyDescent="0.25">
      <c r="A763" s="13">
        <v>1847100840</v>
      </c>
      <c r="B763" s="14" t="s">
        <v>727</v>
      </c>
      <c r="C763" s="15" t="s">
        <v>51</v>
      </c>
      <c r="D763" s="15">
        <v>84</v>
      </c>
      <c r="E763" s="16" t="s">
        <v>546</v>
      </c>
      <c r="F763" s="17">
        <v>-12.54</v>
      </c>
      <c r="G763" s="18">
        <v>0</v>
      </c>
      <c r="H763" s="19">
        <v>-232.56</v>
      </c>
      <c r="I763" s="4">
        <v>-232.56</v>
      </c>
    </row>
    <row r="764" spans="1:9" x14ac:dyDescent="0.25">
      <c r="A764" s="13">
        <v>1847103780</v>
      </c>
      <c r="B764" s="14" t="s">
        <v>728</v>
      </c>
      <c r="C764" s="15" t="s">
        <v>51</v>
      </c>
      <c r="D764" s="15">
        <v>84</v>
      </c>
      <c r="E764" s="16" t="s">
        <v>546</v>
      </c>
      <c r="F764" s="17">
        <v>0</v>
      </c>
      <c r="G764" s="18">
        <v>-51.66</v>
      </c>
      <c r="H764" s="19">
        <v>0</v>
      </c>
      <c r="I764" s="4">
        <v>-51.66</v>
      </c>
    </row>
    <row r="765" spans="1:9" x14ac:dyDescent="0.25">
      <c r="A765" s="13">
        <v>1847104110</v>
      </c>
      <c r="B765" s="14" t="s">
        <v>729</v>
      </c>
      <c r="C765" s="15" t="s">
        <v>51</v>
      </c>
      <c r="D765" s="15">
        <v>84</v>
      </c>
      <c r="E765" s="16" t="s">
        <v>546</v>
      </c>
      <c r="F765" s="17">
        <v>0</v>
      </c>
      <c r="G765" s="18">
        <v>-80</v>
      </c>
      <c r="H765" s="19">
        <v>-60.47039531499999</v>
      </c>
      <c r="I765" s="4">
        <v>-140.47039531499999</v>
      </c>
    </row>
    <row r="766" spans="1:9" x14ac:dyDescent="0.25">
      <c r="A766" s="13">
        <v>1847105780</v>
      </c>
      <c r="B766" s="14" t="s">
        <v>730</v>
      </c>
      <c r="C766" s="15" t="s">
        <v>51</v>
      </c>
      <c r="D766" s="15">
        <v>84</v>
      </c>
      <c r="E766" s="16" t="s">
        <v>546</v>
      </c>
      <c r="F766" s="17">
        <v>-29.236999999999998</v>
      </c>
      <c r="G766" s="18">
        <v>0</v>
      </c>
      <c r="H766" s="19">
        <v>-51.51</v>
      </c>
      <c r="I766" s="4">
        <v>-51.51</v>
      </c>
    </row>
    <row r="767" spans="1:9" x14ac:dyDescent="0.25">
      <c r="A767" s="13">
        <v>1847113780</v>
      </c>
      <c r="B767" s="14" t="s">
        <v>731</v>
      </c>
      <c r="C767" s="15" t="s">
        <v>51</v>
      </c>
      <c r="D767" s="15">
        <v>84</v>
      </c>
      <c r="E767" s="16" t="s">
        <v>546</v>
      </c>
      <c r="F767" s="17">
        <v>-20.68</v>
      </c>
      <c r="G767" s="18">
        <v>0</v>
      </c>
      <c r="H767" s="19">
        <v>-18.13466</v>
      </c>
      <c r="I767" s="4">
        <v>-18.13466</v>
      </c>
    </row>
    <row r="768" spans="1:9" x14ac:dyDescent="0.25">
      <c r="A768" s="13">
        <v>1847120840</v>
      </c>
      <c r="B768" s="14" t="s">
        <v>732</v>
      </c>
      <c r="C768" s="15" t="s">
        <v>51</v>
      </c>
      <c r="D768" s="15">
        <v>84</v>
      </c>
      <c r="E768" s="16" t="s">
        <v>546</v>
      </c>
      <c r="F768" s="17">
        <v>-16.363</v>
      </c>
      <c r="G768" s="18">
        <v>-14.4</v>
      </c>
      <c r="H768" s="19">
        <v>-14.66666</v>
      </c>
      <c r="I768" s="4">
        <v>-29.066659999999999</v>
      </c>
    </row>
    <row r="769" spans="1:9" x14ac:dyDescent="0.25">
      <c r="A769" s="13">
        <v>1847220840</v>
      </c>
      <c r="B769" s="14" t="s">
        <v>733</v>
      </c>
      <c r="C769" s="15" t="s">
        <v>51</v>
      </c>
      <c r="D769" s="15">
        <v>84</v>
      </c>
      <c r="E769" s="16" t="s">
        <v>546</v>
      </c>
      <c r="F769" s="17">
        <v>-33.720999999999997</v>
      </c>
      <c r="G769" s="18">
        <v>-180.40799999999999</v>
      </c>
      <c r="H769" s="19">
        <v>-422.11200000000002</v>
      </c>
      <c r="I769" s="4">
        <v>-602.52</v>
      </c>
    </row>
    <row r="770" spans="1:9" x14ac:dyDescent="0.25">
      <c r="A770" s="13">
        <v>1847300110</v>
      </c>
      <c r="B770" s="14" t="s">
        <v>734</v>
      </c>
      <c r="C770" s="15" t="s">
        <v>51</v>
      </c>
      <c r="D770" s="15">
        <v>84</v>
      </c>
      <c r="E770" s="16" t="s">
        <v>546</v>
      </c>
      <c r="F770" s="17">
        <v>-150.53935000000001</v>
      </c>
      <c r="G770" s="18">
        <v>-149.28200000000001</v>
      </c>
      <c r="H770" s="19">
        <v>-176.94917492999997</v>
      </c>
      <c r="I770" s="4">
        <v>-326.23117492999995</v>
      </c>
    </row>
    <row r="771" spans="1:9" x14ac:dyDescent="0.25">
      <c r="A771" s="13">
        <v>1847300580</v>
      </c>
      <c r="B771" s="14" t="s">
        <v>735</v>
      </c>
      <c r="C771" s="15" t="s">
        <v>51</v>
      </c>
      <c r="D771" s="15">
        <v>84</v>
      </c>
      <c r="E771" s="16" t="s">
        <v>546</v>
      </c>
      <c r="F771" s="17">
        <v>-4.4489999999999998</v>
      </c>
      <c r="G771" s="18">
        <v>-10</v>
      </c>
      <c r="H771" s="19">
        <v>-10</v>
      </c>
      <c r="I771" s="4">
        <v>-20</v>
      </c>
    </row>
    <row r="772" spans="1:9" x14ac:dyDescent="0.25">
      <c r="A772" s="13">
        <v>1847300780</v>
      </c>
      <c r="B772" s="14" t="s">
        <v>736</v>
      </c>
      <c r="C772" s="15" t="s">
        <v>51</v>
      </c>
      <c r="D772" s="15">
        <v>84</v>
      </c>
      <c r="E772" s="16" t="s">
        <v>546</v>
      </c>
      <c r="F772" s="17">
        <v>-6.1159999999999997</v>
      </c>
      <c r="G772" s="18">
        <v>-39.692</v>
      </c>
      <c r="H772" s="19">
        <v>-40.497999999999998</v>
      </c>
      <c r="I772" s="4">
        <v>-80.19</v>
      </c>
    </row>
    <row r="773" spans="1:9" x14ac:dyDescent="0.25">
      <c r="A773" s="13">
        <v>1847320840</v>
      </c>
      <c r="B773" s="14" t="s">
        <v>737</v>
      </c>
      <c r="C773" s="15" t="s">
        <v>51</v>
      </c>
      <c r="D773" s="15">
        <v>84</v>
      </c>
      <c r="E773" s="16" t="s">
        <v>546</v>
      </c>
      <c r="F773" s="17">
        <v>-9.4480000000000004</v>
      </c>
      <c r="G773" s="18">
        <v>-22.164000000000001</v>
      </c>
      <c r="H773" s="19">
        <v>-36.396000000000001</v>
      </c>
      <c r="I773" s="4">
        <v>-58.56</v>
      </c>
    </row>
    <row r="774" spans="1:9" x14ac:dyDescent="0.25">
      <c r="A774" s="13">
        <v>1847322780</v>
      </c>
      <c r="B774" s="14" t="s">
        <v>738</v>
      </c>
      <c r="C774" s="15" t="s">
        <v>51</v>
      </c>
      <c r="D774" s="15">
        <v>84</v>
      </c>
      <c r="E774" s="16" t="s">
        <v>546</v>
      </c>
      <c r="F774" s="17">
        <v>-13.021090000000001</v>
      </c>
      <c r="G774" s="18">
        <v>-10.271000000000001</v>
      </c>
      <c r="H774" s="19">
        <v>0</v>
      </c>
      <c r="I774" s="4">
        <v>-10.271000000000001</v>
      </c>
    </row>
    <row r="775" spans="1:9" x14ac:dyDescent="0.25">
      <c r="A775" s="13">
        <v>1847330840</v>
      </c>
      <c r="B775" s="14" t="s">
        <v>739</v>
      </c>
      <c r="C775" s="15" t="s">
        <v>51</v>
      </c>
      <c r="D775" s="15">
        <v>84</v>
      </c>
      <c r="E775" s="16" t="s">
        <v>546</v>
      </c>
      <c r="F775" s="17">
        <v>-399.28722999999997</v>
      </c>
      <c r="G775" s="18">
        <v>-379.2</v>
      </c>
      <c r="H775" s="19">
        <v>-280.18799999999999</v>
      </c>
      <c r="I775" s="4">
        <v>-659.38799999999992</v>
      </c>
    </row>
    <row r="776" spans="1:9" x14ac:dyDescent="0.25">
      <c r="A776" s="13">
        <v>1847400840</v>
      </c>
      <c r="B776" s="14" t="s">
        <v>641</v>
      </c>
      <c r="C776" s="15" t="s">
        <v>51</v>
      </c>
      <c r="D776" s="15">
        <v>84</v>
      </c>
      <c r="E776" s="16" t="s">
        <v>546</v>
      </c>
      <c r="F776" s="17">
        <v>-4.1189999999999998</v>
      </c>
      <c r="G776" s="18">
        <v>-7.62</v>
      </c>
      <c r="H776" s="19">
        <v>-18.588000000000001</v>
      </c>
      <c r="I776" s="4">
        <v>-26.208000000000002</v>
      </c>
    </row>
    <row r="777" spans="1:9" x14ac:dyDescent="0.25">
      <c r="A777" s="13">
        <v>1848200780</v>
      </c>
      <c r="B777" s="14" t="s">
        <v>642</v>
      </c>
      <c r="C777" s="15" t="s">
        <v>51</v>
      </c>
      <c r="D777" s="15">
        <v>84</v>
      </c>
      <c r="E777" s="16" t="s">
        <v>546</v>
      </c>
      <c r="F777" s="17">
        <v>-2.1890200000000002</v>
      </c>
      <c r="G777" s="18">
        <v>-92.04</v>
      </c>
      <c r="H777" s="19">
        <v>-136.97865999999999</v>
      </c>
      <c r="I777" s="4">
        <v>-229.01866000000001</v>
      </c>
    </row>
    <row r="778" spans="1:9" x14ac:dyDescent="0.25">
      <c r="A778" s="13">
        <v>1848201780</v>
      </c>
      <c r="B778" s="14" t="s">
        <v>740</v>
      </c>
      <c r="C778" s="15" t="s">
        <v>51</v>
      </c>
      <c r="D778" s="15">
        <v>84</v>
      </c>
      <c r="E778" s="16" t="s">
        <v>546</v>
      </c>
      <c r="F778" s="17">
        <v>-4.2</v>
      </c>
      <c r="G778" s="18">
        <v>-14</v>
      </c>
      <c r="H778" s="19">
        <v>-14</v>
      </c>
      <c r="I778" s="4">
        <v>-28</v>
      </c>
    </row>
    <row r="779" spans="1:9" x14ac:dyDescent="0.25">
      <c r="A779" s="13">
        <v>1848203110</v>
      </c>
      <c r="B779" s="14" t="s">
        <v>741</v>
      </c>
      <c r="C779" s="15" t="s">
        <v>51</v>
      </c>
      <c r="D779" s="15">
        <v>84</v>
      </c>
      <c r="E779" s="16" t="s">
        <v>546</v>
      </c>
      <c r="F779" s="17">
        <v>5.8296200000000002</v>
      </c>
      <c r="G779" s="18">
        <v>-180</v>
      </c>
      <c r="H779" s="19">
        <v>0</v>
      </c>
      <c r="I779" s="4">
        <v>-180</v>
      </c>
    </row>
    <row r="780" spans="1:9" x14ac:dyDescent="0.25">
      <c r="A780" s="13">
        <v>1848205780</v>
      </c>
      <c r="B780" s="14" t="s">
        <v>742</v>
      </c>
      <c r="C780" s="15" t="s">
        <v>51</v>
      </c>
      <c r="D780" s="15">
        <v>84</v>
      </c>
      <c r="E780" s="16" t="s">
        <v>546</v>
      </c>
      <c r="F780" s="17">
        <v>-86.944000000000003</v>
      </c>
      <c r="G780" s="18">
        <v>-159.381</v>
      </c>
      <c r="H780" s="19">
        <v>-133</v>
      </c>
      <c r="I780" s="4">
        <v>-292.38099999999997</v>
      </c>
    </row>
    <row r="781" spans="1:9" x14ac:dyDescent="0.25">
      <c r="A781" s="13">
        <v>1848206780</v>
      </c>
      <c r="B781" s="14" t="s">
        <v>644</v>
      </c>
      <c r="C781" s="15" t="s">
        <v>51</v>
      </c>
      <c r="D781" s="15">
        <v>84</v>
      </c>
      <c r="E781" s="16" t="s">
        <v>546</v>
      </c>
      <c r="F781" s="17">
        <v>0</v>
      </c>
      <c r="G781" s="18">
        <v>-6.6660000000000004</v>
      </c>
      <c r="H781" s="19">
        <v>-6.6660000000000004</v>
      </c>
      <c r="I781" s="4">
        <v>-13.332000000000001</v>
      </c>
    </row>
    <row r="782" spans="1:9" x14ac:dyDescent="0.25">
      <c r="A782" s="13">
        <v>1848210780</v>
      </c>
      <c r="B782" s="14" t="s">
        <v>743</v>
      </c>
      <c r="C782" s="15" t="s">
        <v>51</v>
      </c>
      <c r="D782" s="15">
        <v>84</v>
      </c>
      <c r="E782" s="16" t="s">
        <v>546</v>
      </c>
      <c r="F782" s="17">
        <v>0</v>
      </c>
      <c r="G782" s="18">
        <v>-86.27</v>
      </c>
      <c r="H782" s="19">
        <v>-150.27000000000001</v>
      </c>
      <c r="I782" s="4">
        <v>-236.54000000000002</v>
      </c>
    </row>
    <row r="783" spans="1:9" x14ac:dyDescent="0.25">
      <c r="A783" s="13">
        <v>1848300110</v>
      </c>
      <c r="B783" s="14" t="s">
        <v>744</v>
      </c>
      <c r="C783" s="15" t="s">
        <v>51</v>
      </c>
      <c r="D783" s="15">
        <v>84</v>
      </c>
      <c r="E783" s="16" t="s">
        <v>546</v>
      </c>
      <c r="F783" s="17">
        <v>0</v>
      </c>
      <c r="G783" s="18">
        <v>0</v>
      </c>
      <c r="H783" s="19">
        <v>0</v>
      </c>
      <c r="I783" s="4">
        <v>0</v>
      </c>
    </row>
    <row r="784" spans="1:9" x14ac:dyDescent="0.25">
      <c r="A784" s="13">
        <v>1848300780</v>
      </c>
      <c r="B784" s="14" t="s">
        <v>745</v>
      </c>
      <c r="C784" s="15" t="s">
        <v>51</v>
      </c>
      <c r="D784" s="15">
        <v>84</v>
      </c>
      <c r="E784" s="16" t="s">
        <v>546</v>
      </c>
      <c r="F784" s="17">
        <v>-61.174839999999996</v>
      </c>
      <c r="G784" s="18">
        <v>-70.332999999999998</v>
      </c>
      <c r="H784" s="19">
        <v>-60.333330000000004</v>
      </c>
      <c r="I784" s="4">
        <v>-130.66633000000002</v>
      </c>
    </row>
    <row r="785" spans="1:9" x14ac:dyDescent="0.25">
      <c r="A785" s="13">
        <v>1848301780</v>
      </c>
      <c r="B785" s="14" t="s">
        <v>746</v>
      </c>
      <c r="C785" s="15" t="s">
        <v>51</v>
      </c>
      <c r="D785" s="15">
        <v>84</v>
      </c>
      <c r="E785" s="16" t="s">
        <v>546</v>
      </c>
      <c r="F785" s="17">
        <v>-31.946090000000002</v>
      </c>
      <c r="G785" s="18">
        <v>-45</v>
      </c>
      <c r="H785" s="19">
        <v>-50</v>
      </c>
      <c r="I785" s="4">
        <v>-95</v>
      </c>
    </row>
    <row r="786" spans="1:9" x14ac:dyDescent="0.25">
      <c r="A786" s="13">
        <v>1848302780</v>
      </c>
      <c r="B786" s="14" t="s">
        <v>747</v>
      </c>
      <c r="C786" s="15" t="s">
        <v>51</v>
      </c>
      <c r="D786" s="15">
        <v>84</v>
      </c>
      <c r="E786" s="16" t="s">
        <v>546</v>
      </c>
      <c r="F786" s="17">
        <v>0</v>
      </c>
      <c r="G786" s="18">
        <v>0</v>
      </c>
      <c r="H786" s="19">
        <v>-600</v>
      </c>
      <c r="I786" s="4">
        <v>-600</v>
      </c>
    </row>
    <row r="787" spans="1:9" x14ac:dyDescent="0.25">
      <c r="A787" s="13">
        <v>1848400780</v>
      </c>
      <c r="B787" s="14" t="s">
        <v>647</v>
      </c>
      <c r="C787" s="15" t="s">
        <v>51</v>
      </c>
      <c r="D787" s="15">
        <v>84</v>
      </c>
      <c r="E787" s="16" t="s">
        <v>546</v>
      </c>
      <c r="F787" s="17">
        <v>-4.9861899999999997</v>
      </c>
      <c r="G787" s="18">
        <v>-5.27</v>
      </c>
      <c r="H787" s="19">
        <v>-6.2666599999999999</v>
      </c>
      <c r="I787" s="4">
        <v>-11.536659999999999</v>
      </c>
    </row>
    <row r="788" spans="1:9" x14ac:dyDescent="0.25">
      <c r="A788" s="13">
        <v>1848500110</v>
      </c>
      <c r="B788" s="14" t="s">
        <v>748</v>
      </c>
      <c r="C788" s="15" t="s">
        <v>51</v>
      </c>
      <c r="D788" s="15">
        <v>84</v>
      </c>
      <c r="E788" s="16" t="s">
        <v>546</v>
      </c>
      <c r="F788" s="17">
        <v>0</v>
      </c>
      <c r="G788" s="18">
        <v>0</v>
      </c>
      <c r="H788" s="19">
        <v>0</v>
      </c>
      <c r="I788" s="4">
        <v>0</v>
      </c>
    </row>
    <row r="789" spans="1:9" x14ac:dyDescent="0.25">
      <c r="A789" s="13">
        <v>1848500780</v>
      </c>
      <c r="B789" s="14" t="s">
        <v>749</v>
      </c>
      <c r="C789" s="15" t="s">
        <v>51</v>
      </c>
      <c r="D789" s="15">
        <v>84</v>
      </c>
      <c r="E789" s="16" t="s">
        <v>546</v>
      </c>
      <c r="F789" s="17">
        <v>-56.387929999999997</v>
      </c>
      <c r="G789" s="18">
        <v>-195.48</v>
      </c>
      <c r="H789" s="19">
        <v>-100.08</v>
      </c>
      <c r="I789" s="4">
        <v>-295.56</v>
      </c>
    </row>
    <row r="790" spans="1:9" x14ac:dyDescent="0.25">
      <c r="A790" s="13">
        <v>1849010840</v>
      </c>
      <c r="B790" s="14" t="s">
        <v>750</v>
      </c>
      <c r="C790" s="15" t="s">
        <v>51</v>
      </c>
      <c r="D790" s="15">
        <v>84</v>
      </c>
      <c r="E790" s="16" t="s">
        <v>546</v>
      </c>
      <c r="F790" s="17">
        <v>-1.583</v>
      </c>
      <c r="G790" s="18">
        <v>-15</v>
      </c>
      <c r="H790" s="19">
        <v>-36.66666</v>
      </c>
      <c r="I790" s="4">
        <v>-51.66666</v>
      </c>
    </row>
    <row r="791" spans="1:9" x14ac:dyDescent="0.25">
      <c r="A791" s="25" t="s">
        <v>93</v>
      </c>
      <c r="B791" s="26"/>
      <c r="C791" s="27"/>
      <c r="D791" s="27"/>
      <c r="E791" s="28"/>
      <c r="F791" s="29">
        <v>-38334.319539999997</v>
      </c>
      <c r="G791" s="30">
        <v>-43645.696000000011</v>
      </c>
      <c r="H791" s="30">
        <v>-46966.055350097267</v>
      </c>
      <c r="I791" s="4">
        <v>-90611.751350097271</v>
      </c>
    </row>
    <row r="792" spans="1:9" x14ac:dyDescent="0.25">
      <c r="A792" s="20" t="s">
        <v>751</v>
      </c>
      <c r="B792" s="21"/>
      <c r="C792" s="22"/>
      <c r="D792" s="22"/>
      <c r="E792" s="21"/>
      <c r="F792" s="23">
        <v>-9915.8458700000156</v>
      </c>
      <c r="G792" s="24">
        <v>-10905.744000000006</v>
      </c>
      <c r="H792" s="24">
        <v>-11752.682051917691</v>
      </c>
      <c r="I792" s="4">
        <v>-22658.426051917697</v>
      </c>
    </row>
    <row r="793" spans="1:9" x14ac:dyDescent="0.25">
      <c r="A793" s="7" t="s">
        <v>752</v>
      </c>
      <c r="B793" s="8"/>
      <c r="C793" s="9" t="s">
        <v>10</v>
      </c>
      <c r="D793" s="8">
        <v>35</v>
      </c>
      <c r="E793" s="8"/>
      <c r="F793" s="8"/>
      <c r="G793" s="9" t="s">
        <v>33</v>
      </c>
      <c r="H793" s="31">
        <v>85</v>
      </c>
      <c r="I793" s="4" t="e">
        <v>#VALUE!</v>
      </c>
    </row>
    <row r="794" spans="1:9" x14ac:dyDescent="0.25">
      <c r="A794" s="13">
        <v>1851000810</v>
      </c>
      <c r="B794" s="14" t="s">
        <v>753</v>
      </c>
      <c r="C794" s="15" t="s">
        <v>51</v>
      </c>
      <c r="D794" s="15">
        <v>85</v>
      </c>
      <c r="E794" s="16" t="s">
        <v>752</v>
      </c>
      <c r="F794" s="17">
        <v>-1528.93</v>
      </c>
      <c r="G794" s="18">
        <v>-1566</v>
      </c>
      <c r="H794" s="19">
        <v>-1587.1093333333336</v>
      </c>
      <c r="I794" s="4">
        <v>-3153.1093333333338</v>
      </c>
    </row>
    <row r="795" spans="1:9" x14ac:dyDescent="0.25">
      <c r="A795" s="20" t="s">
        <v>754</v>
      </c>
      <c r="B795" s="21"/>
      <c r="C795" s="22"/>
      <c r="D795" s="22"/>
      <c r="E795" s="21"/>
      <c r="F795" s="23">
        <v>-1528.93</v>
      </c>
      <c r="G795" s="24">
        <v>-1566</v>
      </c>
      <c r="H795" s="24">
        <v>-1587.1093333333336</v>
      </c>
      <c r="I795" s="4">
        <v>-3153.1093333333338</v>
      </c>
    </row>
    <row r="796" spans="1:9" x14ac:dyDescent="0.25">
      <c r="A796" s="7" t="s">
        <v>755</v>
      </c>
      <c r="B796" s="8"/>
      <c r="C796" s="9" t="s">
        <v>10</v>
      </c>
      <c r="D796" s="8">
        <v>36</v>
      </c>
      <c r="E796" s="8"/>
      <c r="F796" s="8"/>
      <c r="G796" s="9" t="s">
        <v>33</v>
      </c>
      <c r="H796" s="31">
        <v>86</v>
      </c>
      <c r="I796" s="4" t="e">
        <v>#VALUE!</v>
      </c>
    </row>
    <row r="797" spans="1:9" x14ac:dyDescent="0.25">
      <c r="A797" s="13">
        <v>1367200800</v>
      </c>
      <c r="B797" s="14" t="s">
        <v>756</v>
      </c>
      <c r="C797" s="15" t="s">
        <v>12</v>
      </c>
      <c r="D797" s="15">
        <v>36</v>
      </c>
      <c r="E797" s="16" t="s">
        <v>755</v>
      </c>
      <c r="F797" s="17">
        <v>0</v>
      </c>
      <c r="G797" s="18">
        <v>8.1560000000000006</v>
      </c>
      <c r="H797" s="17">
        <v>0</v>
      </c>
    </row>
    <row r="798" spans="1:9" x14ac:dyDescent="0.25">
      <c r="A798" s="13">
        <v>1369000950</v>
      </c>
      <c r="B798" s="14" t="s">
        <v>757</v>
      </c>
      <c r="C798" s="15" t="s">
        <v>12</v>
      </c>
      <c r="D798" s="15">
        <v>36</v>
      </c>
      <c r="E798" s="16" t="s">
        <v>755</v>
      </c>
      <c r="F798" s="17">
        <v>528.87419999999997</v>
      </c>
      <c r="G798" s="18">
        <v>516</v>
      </c>
      <c r="H798" s="19">
        <v>520</v>
      </c>
      <c r="I798" s="4">
        <v>1036</v>
      </c>
    </row>
    <row r="799" spans="1:9" x14ac:dyDescent="0.25">
      <c r="A799" s="25" t="s">
        <v>49</v>
      </c>
      <c r="B799" s="26"/>
      <c r="C799" s="27"/>
      <c r="D799" s="27"/>
      <c r="E799" s="28"/>
      <c r="F799" s="29">
        <v>528.87419999999997</v>
      </c>
      <c r="G799" s="30">
        <v>516</v>
      </c>
      <c r="H799" s="30">
        <v>520</v>
      </c>
      <c r="I799" s="4">
        <v>1036</v>
      </c>
    </row>
    <row r="800" spans="1:9" x14ac:dyDescent="0.25">
      <c r="A800" s="13">
        <v>1860000110</v>
      </c>
      <c r="B800" s="14" t="s">
        <v>758</v>
      </c>
      <c r="C800" s="15" t="s">
        <v>51</v>
      </c>
      <c r="D800" s="15">
        <v>86</v>
      </c>
      <c r="E800" s="16" t="s">
        <v>755</v>
      </c>
      <c r="F800" s="17">
        <v>-477.44146000000001</v>
      </c>
      <c r="G800" s="18">
        <v>-426.65</v>
      </c>
      <c r="H800" s="19">
        <v>-533.99370705000001</v>
      </c>
      <c r="I800" s="4">
        <v>-960.64370704999999</v>
      </c>
    </row>
    <row r="801" spans="1:9" x14ac:dyDescent="0.25">
      <c r="A801" s="13">
        <v>1860000780</v>
      </c>
      <c r="B801" s="14" t="s">
        <v>759</v>
      </c>
      <c r="C801" s="15" t="s">
        <v>51</v>
      </c>
      <c r="D801" s="15">
        <v>86</v>
      </c>
      <c r="E801" s="16" t="s">
        <v>755</v>
      </c>
      <c r="F801" s="17">
        <v>-115.15458</v>
      </c>
      <c r="G801" s="18">
        <v>-114.8</v>
      </c>
      <c r="H801" s="19">
        <v>-115</v>
      </c>
      <c r="I801" s="4">
        <v>-229.8</v>
      </c>
    </row>
    <row r="802" spans="1:9" x14ac:dyDescent="0.25">
      <c r="A802" s="13">
        <v>1860000930</v>
      </c>
      <c r="B802" s="14" t="s">
        <v>760</v>
      </c>
      <c r="C802" s="15" t="s">
        <v>51</v>
      </c>
      <c r="D802" s="15">
        <v>86</v>
      </c>
      <c r="E802" s="16" t="s">
        <v>755</v>
      </c>
      <c r="F802" s="17">
        <v>-10.3225</v>
      </c>
      <c r="G802" s="18">
        <v>-20</v>
      </c>
      <c r="H802" s="19">
        <v>-20</v>
      </c>
      <c r="I802" s="4">
        <v>-40</v>
      </c>
    </row>
    <row r="803" spans="1:9" x14ac:dyDescent="0.25">
      <c r="A803" s="13">
        <v>1860001110</v>
      </c>
      <c r="B803" s="14" t="s">
        <v>761</v>
      </c>
      <c r="C803" s="15" t="s">
        <v>51</v>
      </c>
      <c r="D803" s="15">
        <v>86</v>
      </c>
      <c r="E803" s="16" t="s">
        <v>755</v>
      </c>
      <c r="F803" s="17">
        <v>-17.835759999999997</v>
      </c>
      <c r="G803" s="18">
        <v>-19.786000000000001</v>
      </c>
      <c r="H803" s="19">
        <v>-18.274988214999997</v>
      </c>
      <c r="I803" s="4">
        <v>-38.060988214999995</v>
      </c>
    </row>
    <row r="804" spans="1:9" x14ac:dyDescent="0.25">
      <c r="A804" s="13">
        <v>1860001780</v>
      </c>
      <c r="B804" s="14" t="s">
        <v>762</v>
      </c>
      <c r="C804" s="15" t="s">
        <v>51</v>
      </c>
      <c r="D804" s="15">
        <v>86</v>
      </c>
      <c r="E804" s="16" t="s">
        <v>755</v>
      </c>
      <c r="F804" s="17">
        <v>-47.621379999999995</v>
      </c>
      <c r="G804" s="18">
        <v>0</v>
      </c>
      <c r="H804" s="19">
        <v>-120</v>
      </c>
      <c r="I804" s="4">
        <v>-120</v>
      </c>
    </row>
    <row r="805" spans="1:9" x14ac:dyDescent="0.25">
      <c r="A805" s="13">
        <v>1860002110</v>
      </c>
      <c r="B805" s="14" t="s">
        <v>763</v>
      </c>
      <c r="C805" s="15" t="s">
        <v>51</v>
      </c>
      <c r="D805" s="15">
        <v>86</v>
      </c>
      <c r="E805" s="16" t="s">
        <v>755</v>
      </c>
      <c r="F805" s="17">
        <v>-503.24232000000001</v>
      </c>
      <c r="G805" s="18">
        <v>-470.68099999999998</v>
      </c>
      <c r="H805" s="19">
        <v>-638.6276324449999</v>
      </c>
      <c r="I805" s="4">
        <v>-1109.3086324449998</v>
      </c>
    </row>
    <row r="806" spans="1:9" x14ac:dyDescent="0.25">
      <c r="A806" s="13">
        <v>1860005780</v>
      </c>
      <c r="B806" s="14" t="s">
        <v>764</v>
      </c>
      <c r="C806" s="15" t="s">
        <v>51</v>
      </c>
      <c r="D806" s="15">
        <v>86</v>
      </c>
      <c r="E806" s="16" t="s">
        <v>755</v>
      </c>
      <c r="F806" s="17">
        <v>-24.366700000000002</v>
      </c>
      <c r="G806" s="18">
        <v>-23.332999999999998</v>
      </c>
      <c r="H806" s="19">
        <v>-30</v>
      </c>
      <c r="I806" s="4">
        <v>-53.332999999999998</v>
      </c>
    </row>
    <row r="807" spans="1:9" x14ac:dyDescent="0.25">
      <c r="A807" s="13">
        <v>1860006780</v>
      </c>
      <c r="B807" s="14" t="s">
        <v>765</v>
      </c>
      <c r="C807" s="15" t="s">
        <v>51</v>
      </c>
      <c r="D807" s="15">
        <v>86</v>
      </c>
      <c r="E807" s="16" t="s">
        <v>755</v>
      </c>
      <c r="F807" s="17">
        <v>-34.189339999999994</v>
      </c>
      <c r="G807" s="18">
        <v>-70</v>
      </c>
      <c r="H807" s="19">
        <v>-70</v>
      </c>
      <c r="I807" s="4">
        <v>-140</v>
      </c>
    </row>
    <row r="808" spans="1:9" x14ac:dyDescent="0.25">
      <c r="A808" s="13">
        <v>1860008780</v>
      </c>
      <c r="B808" s="14" t="s">
        <v>766</v>
      </c>
      <c r="C808" s="15" t="s">
        <v>51</v>
      </c>
      <c r="D808" s="15">
        <v>86</v>
      </c>
      <c r="E808" s="16" t="s">
        <v>755</v>
      </c>
      <c r="F808" s="17">
        <v>0</v>
      </c>
      <c r="G808" s="18">
        <v>-55</v>
      </c>
      <c r="H808" s="19">
        <v>-50</v>
      </c>
      <c r="I808" s="4">
        <v>-105</v>
      </c>
    </row>
    <row r="809" spans="1:9" x14ac:dyDescent="0.25">
      <c r="A809" s="13">
        <v>1869001780</v>
      </c>
      <c r="B809" s="14" t="s">
        <v>767</v>
      </c>
      <c r="C809" s="15" t="s">
        <v>51</v>
      </c>
      <c r="D809" s="15">
        <v>86</v>
      </c>
      <c r="E809" s="16" t="s">
        <v>755</v>
      </c>
      <c r="F809" s="17">
        <v>-27.3963</v>
      </c>
      <c r="G809" s="18">
        <v>-35</v>
      </c>
      <c r="H809" s="19">
        <v>-35</v>
      </c>
      <c r="I809" s="4">
        <v>-70</v>
      </c>
    </row>
    <row r="810" spans="1:9" x14ac:dyDescent="0.25">
      <c r="A810" s="25" t="s">
        <v>93</v>
      </c>
      <c r="B810" s="26"/>
      <c r="C810" s="27"/>
      <c r="D810" s="27"/>
      <c r="E810" s="28"/>
      <c r="F810" s="29">
        <v>-1257.5703400000002</v>
      </c>
      <c r="G810" s="30">
        <v>-1235.25</v>
      </c>
      <c r="H810" s="30">
        <v>-1630.8963277099999</v>
      </c>
      <c r="I810" s="4">
        <v>-2866.1463277100002</v>
      </c>
    </row>
    <row r="811" spans="1:9" x14ac:dyDescent="0.25">
      <c r="A811" s="20" t="s">
        <v>768</v>
      </c>
      <c r="B811" s="21"/>
      <c r="C811" s="22"/>
      <c r="D811" s="22"/>
      <c r="E811" s="21"/>
      <c r="F811" s="23">
        <v>-728.69614000000024</v>
      </c>
      <c r="G811" s="24">
        <v>-719.25</v>
      </c>
      <c r="H811" s="24">
        <v>-1110.8963277099999</v>
      </c>
      <c r="I811" s="4">
        <v>-1830.1463277099999</v>
      </c>
    </row>
    <row r="812" spans="1:9" x14ac:dyDescent="0.25">
      <c r="A812" s="7" t="s">
        <v>769</v>
      </c>
      <c r="B812" s="8"/>
      <c r="C812" s="9" t="s">
        <v>10</v>
      </c>
      <c r="D812" s="8">
        <v>37</v>
      </c>
      <c r="E812" s="8"/>
      <c r="F812" s="8"/>
      <c r="G812" s="9" t="s">
        <v>33</v>
      </c>
      <c r="H812" s="31">
        <v>87</v>
      </c>
      <c r="I812" s="4" t="e">
        <v>#VALUE!</v>
      </c>
    </row>
    <row r="813" spans="1:9" x14ac:dyDescent="0.25">
      <c r="A813" s="13">
        <v>1371000440</v>
      </c>
      <c r="B813" s="14" t="s">
        <v>770</v>
      </c>
      <c r="C813" s="15" t="s">
        <v>12</v>
      </c>
      <c r="D813" s="15">
        <v>37</v>
      </c>
      <c r="E813" s="16" t="s">
        <v>769</v>
      </c>
      <c r="F813" s="17">
        <v>438.99599999999998</v>
      </c>
      <c r="G813" s="18">
        <v>439</v>
      </c>
      <c r="H813" s="19">
        <v>480</v>
      </c>
      <c r="I813" s="4">
        <v>919</v>
      </c>
    </row>
    <row r="814" spans="1:9" x14ac:dyDescent="0.25">
      <c r="A814" s="13">
        <v>1371000990</v>
      </c>
      <c r="B814" s="14" t="s">
        <v>769</v>
      </c>
      <c r="C814" s="15" t="s">
        <v>12</v>
      </c>
      <c r="D814" s="15">
        <v>37</v>
      </c>
      <c r="E814" s="16" t="s">
        <v>769</v>
      </c>
      <c r="F814" s="17">
        <v>364.64499999999998</v>
      </c>
      <c r="G814" s="18">
        <v>408</v>
      </c>
      <c r="H814" s="19">
        <v>400</v>
      </c>
      <c r="I814" s="4">
        <v>808</v>
      </c>
    </row>
    <row r="815" spans="1:9" x14ac:dyDescent="0.25">
      <c r="A815" s="13">
        <v>1372000440</v>
      </c>
      <c r="B815" s="14" t="s">
        <v>771</v>
      </c>
      <c r="C815" s="15" t="s">
        <v>12</v>
      </c>
      <c r="D815" s="15">
        <v>37</v>
      </c>
      <c r="E815" s="16" t="s">
        <v>769</v>
      </c>
      <c r="F815" s="17">
        <v>40</v>
      </c>
      <c r="G815" s="18">
        <v>40</v>
      </c>
      <c r="H815" s="19">
        <v>40</v>
      </c>
      <c r="I815" s="4">
        <v>80</v>
      </c>
    </row>
    <row r="816" spans="1:9" x14ac:dyDescent="0.25">
      <c r="A816" s="13">
        <v>1372000990</v>
      </c>
      <c r="B816" s="14" t="s">
        <v>772</v>
      </c>
      <c r="C816" s="15" t="s">
        <v>12</v>
      </c>
      <c r="D816" s="15">
        <v>37</v>
      </c>
      <c r="E816" s="16" t="s">
        <v>769</v>
      </c>
      <c r="F816" s="17">
        <v>528.33399999999995</v>
      </c>
      <c r="G816" s="18">
        <v>555</v>
      </c>
      <c r="H816" s="19">
        <v>510</v>
      </c>
      <c r="I816" s="4">
        <v>1065</v>
      </c>
    </row>
    <row r="817" spans="1:9" x14ac:dyDescent="0.25">
      <c r="A817" s="13">
        <v>1373000290</v>
      </c>
      <c r="B817" s="14" t="s">
        <v>773</v>
      </c>
      <c r="C817" s="15" t="s">
        <v>12</v>
      </c>
      <c r="D817" s="15">
        <v>37</v>
      </c>
      <c r="E817" s="16" t="s">
        <v>769</v>
      </c>
      <c r="F817" s="17">
        <v>170.15576999999999</v>
      </c>
      <c r="G817" s="18">
        <v>250</v>
      </c>
      <c r="H817" s="19">
        <v>185.09247999999999</v>
      </c>
      <c r="I817" s="4">
        <v>435.09248000000002</v>
      </c>
    </row>
    <row r="818" spans="1:9" x14ac:dyDescent="0.25">
      <c r="A818" s="13">
        <v>1373000410</v>
      </c>
      <c r="B818" s="14" t="s">
        <v>774</v>
      </c>
      <c r="C818" s="15" t="s">
        <v>12</v>
      </c>
      <c r="D818" s="15">
        <v>37</v>
      </c>
      <c r="E818" s="16" t="s">
        <v>769</v>
      </c>
      <c r="F818" s="17">
        <v>597.46451000000002</v>
      </c>
      <c r="G818" s="18">
        <v>595</v>
      </c>
      <c r="H818" s="19">
        <v>712.46485333333339</v>
      </c>
      <c r="I818" s="4">
        <v>1307.4648533333334</v>
      </c>
    </row>
    <row r="819" spans="1:9" x14ac:dyDescent="0.25">
      <c r="A819" s="25" t="s">
        <v>49</v>
      </c>
      <c r="B819" s="26"/>
      <c r="C819" s="27"/>
      <c r="D819" s="27"/>
      <c r="E819" s="28"/>
      <c r="F819" s="29">
        <v>2139.59528</v>
      </c>
      <c r="G819" s="30">
        <v>2287</v>
      </c>
      <c r="H819" s="30">
        <v>2327.5573333333332</v>
      </c>
      <c r="I819" s="4">
        <v>4614.5573333333332</v>
      </c>
    </row>
    <row r="820" spans="1:9" x14ac:dyDescent="0.25">
      <c r="A820" s="13">
        <v>1871000110</v>
      </c>
      <c r="B820" s="14" t="s">
        <v>775</v>
      </c>
      <c r="C820" s="15" t="s">
        <v>51</v>
      </c>
      <c r="D820" s="15">
        <v>87</v>
      </c>
      <c r="E820" s="16" t="s">
        <v>769</v>
      </c>
      <c r="F820" s="17">
        <v>-864.29175999999995</v>
      </c>
      <c r="G820" s="18">
        <v>-771.88</v>
      </c>
      <c r="H820" s="19">
        <v>-1072.7287147900001</v>
      </c>
      <c r="I820" s="4">
        <v>-1844.6087147900002</v>
      </c>
    </row>
    <row r="821" spans="1:9" x14ac:dyDescent="0.25">
      <c r="A821" s="13">
        <v>1871000410</v>
      </c>
      <c r="B821" s="14" t="s">
        <v>776</v>
      </c>
      <c r="C821" s="15" t="s">
        <v>51</v>
      </c>
      <c r="D821" s="15">
        <v>87</v>
      </c>
      <c r="E821" s="16" t="s">
        <v>769</v>
      </c>
      <c r="F821" s="17">
        <v>-55</v>
      </c>
      <c r="G821" s="18">
        <v>-55</v>
      </c>
      <c r="H821" s="19">
        <v>-55</v>
      </c>
      <c r="I821" s="4">
        <v>-110</v>
      </c>
    </row>
    <row r="822" spans="1:9" x14ac:dyDescent="0.25">
      <c r="A822" s="13">
        <v>1873002421</v>
      </c>
      <c r="B822" s="14" t="s">
        <v>777</v>
      </c>
      <c r="C822" s="15" t="s">
        <v>51</v>
      </c>
      <c r="D822" s="15">
        <v>87</v>
      </c>
      <c r="E822" s="16" t="s">
        <v>769</v>
      </c>
      <c r="F822" s="17">
        <v>-67.406270000000006</v>
      </c>
      <c r="G822" s="18">
        <v>-122.254</v>
      </c>
      <c r="H822" s="19">
        <v>0</v>
      </c>
    </row>
    <row r="823" spans="1:9" x14ac:dyDescent="0.25">
      <c r="A823" s="13">
        <v>1871001780</v>
      </c>
      <c r="B823" s="14" t="s">
        <v>778</v>
      </c>
      <c r="C823" s="15" t="s">
        <v>51</v>
      </c>
      <c r="D823" s="15">
        <v>87</v>
      </c>
      <c r="E823" s="16" t="s">
        <v>769</v>
      </c>
      <c r="F823" s="17">
        <v>-3.0419999999999998</v>
      </c>
      <c r="G823" s="18">
        <v>0</v>
      </c>
      <c r="H823" s="19">
        <v>0</v>
      </c>
    </row>
    <row r="824" spans="1:9" x14ac:dyDescent="0.25">
      <c r="A824" s="13">
        <v>1873001421</v>
      </c>
      <c r="B824" s="14" t="s">
        <v>779</v>
      </c>
      <c r="C824" s="15" t="s">
        <v>51</v>
      </c>
      <c r="D824" s="15">
        <v>87</v>
      </c>
      <c r="E824" s="16" t="s">
        <v>769</v>
      </c>
      <c r="F824" s="17">
        <v>-5.6052100000000005</v>
      </c>
      <c r="G824" s="18">
        <v>0</v>
      </c>
      <c r="H824" s="19">
        <v>0</v>
      </c>
    </row>
    <row r="825" spans="1:9" x14ac:dyDescent="0.25">
      <c r="A825" s="13">
        <v>1871000431</v>
      </c>
      <c r="B825" s="14" t="s">
        <v>780</v>
      </c>
      <c r="C825" s="15" t="s">
        <v>51</v>
      </c>
      <c r="D825" s="15">
        <v>87</v>
      </c>
      <c r="E825" s="16" t="s">
        <v>769</v>
      </c>
      <c r="F825" s="17">
        <v>-8.1431699999999996</v>
      </c>
      <c r="G825" s="18">
        <v>-10.5</v>
      </c>
      <c r="H825" s="19">
        <v>-7.4654400000000001</v>
      </c>
      <c r="I825" s="4">
        <v>-17.965440000000001</v>
      </c>
    </row>
    <row r="826" spans="1:9" x14ac:dyDescent="0.25">
      <c r="A826" s="13">
        <v>1871000490</v>
      </c>
      <c r="B826" s="14" t="s">
        <v>781</v>
      </c>
      <c r="C826" s="15" t="s">
        <v>51</v>
      </c>
      <c r="D826" s="15">
        <v>87</v>
      </c>
      <c r="E826" s="16" t="s">
        <v>769</v>
      </c>
      <c r="F826" s="17">
        <v>-39</v>
      </c>
      <c r="G826" s="18">
        <v>-39</v>
      </c>
      <c r="H826" s="19">
        <v>-39</v>
      </c>
      <c r="I826" s="4">
        <v>-78</v>
      </c>
    </row>
    <row r="827" spans="1:9" x14ac:dyDescent="0.25">
      <c r="A827" s="13">
        <v>1871000532</v>
      </c>
      <c r="B827" s="14" t="s">
        <v>782</v>
      </c>
      <c r="C827" s="15" t="s">
        <v>51</v>
      </c>
      <c r="D827" s="15">
        <v>87</v>
      </c>
      <c r="E827" s="16" t="s">
        <v>769</v>
      </c>
      <c r="F827" s="17">
        <v>-5.3529799999999996</v>
      </c>
      <c r="G827" s="18">
        <v>-10</v>
      </c>
      <c r="H827" s="19">
        <v>0</v>
      </c>
      <c r="I827" s="4">
        <v>-10</v>
      </c>
    </row>
    <row r="828" spans="1:9" x14ac:dyDescent="0.25">
      <c r="A828" s="13">
        <v>1871000533</v>
      </c>
      <c r="B828" s="14" t="s">
        <v>783</v>
      </c>
      <c r="C828" s="15" t="s">
        <v>51</v>
      </c>
      <c r="D828" s="15">
        <v>87</v>
      </c>
      <c r="E828" s="16" t="s">
        <v>769</v>
      </c>
      <c r="F828" s="17">
        <v>-5.6404199999999998</v>
      </c>
      <c r="G828" s="18">
        <v>-17</v>
      </c>
      <c r="H828" s="19">
        <v>0</v>
      </c>
      <c r="I828" s="4">
        <v>-17</v>
      </c>
    </row>
    <row r="829" spans="1:9" x14ac:dyDescent="0.25">
      <c r="A829" s="13">
        <v>1871000540</v>
      </c>
      <c r="B829" s="14" t="s">
        <v>784</v>
      </c>
      <c r="C829" s="15" t="s">
        <v>51</v>
      </c>
      <c r="D829" s="15">
        <v>87</v>
      </c>
      <c r="E829" s="16" t="s">
        <v>769</v>
      </c>
      <c r="F829" s="17">
        <v>-17.469290000000001</v>
      </c>
      <c r="G829" s="18">
        <v>-17.2</v>
      </c>
      <c r="H829" s="19">
        <v>-10.309053333333333</v>
      </c>
      <c r="I829" s="4">
        <v>-27.509053333333334</v>
      </c>
    </row>
    <row r="830" spans="1:9" x14ac:dyDescent="0.25">
      <c r="A830" s="13">
        <v>1871000731</v>
      </c>
      <c r="B830" s="14" t="s">
        <v>785</v>
      </c>
      <c r="C830" s="15" t="s">
        <v>51</v>
      </c>
      <c r="D830" s="15">
        <v>87</v>
      </c>
      <c r="E830" s="16" t="s">
        <v>769</v>
      </c>
      <c r="F830" s="17">
        <v>-23.018759999999997</v>
      </c>
      <c r="G830" s="18">
        <v>-30</v>
      </c>
      <c r="H830" s="19">
        <v>-18</v>
      </c>
      <c r="I830" s="4">
        <v>-48</v>
      </c>
    </row>
    <row r="831" spans="1:9" x14ac:dyDescent="0.25">
      <c r="A831" s="13">
        <v>1871000734</v>
      </c>
      <c r="B831" s="14" t="s">
        <v>786</v>
      </c>
      <c r="C831" s="15" t="s">
        <v>51</v>
      </c>
      <c r="D831" s="15">
        <v>87</v>
      </c>
      <c r="E831" s="16" t="s">
        <v>769</v>
      </c>
      <c r="F831" s="17">
        <v>-53.213610000000003</v>
      </c>
      <c r="G831" s="18">
        <v>-58</v>
      </c>
      <c r="H831" s="19">
        <v>-58.4</v>
      </c>
      <c r="I831" s="4">
        <v>-116.4</v>
      </c>
    </row>
    <row r="832" spans="1:9" x14ac:dyDescent="0.25">
      <c r="A832" s="13">
        <v>1871000780</v>
      </c>
      <c r="B832" s="14" t="s">
        <v>787</v>
      </c>
      <c r="C832" s="15" t="s">
        <v>51</v>
      </c>
      <c r="D832" s="15">
        <v>87</v>
      </c>
      <c r="E832" s="16" t="s">
        <v>769</v>
      </c>
      <c r="F832" s="17">
        <v>-37.940429999999999</v>
      </c>
      <c r="G832" s="18">
        <v>-50</v>
      </c>
      <c r="H832" s="19">
        <v>-19.902600000000003</v>
      </c>
      <c r="I832" s="4">
        <v>-69.902600000000007</v>
      </c>
    </row>
    <row r="833" spans="1:9" x14ac:dyDescent="0.25">
      <c r="A833" s="13">
        <v>1872000731</v>
      </c>
      <c r="B833" s="14" t="s">
        <v>788</v>
      </c>
      <c r="C833" s="15" t="s">
        <v>51</v>
      </c>
      <c r="D833" s="15">
        <v>87</v>
      </c>
      <c r="E833" s="16" t="s">
        <v>769</v>
      </c>
      <c r="F833" s="17">
        <v>-6.7736400000000003</v>
      </c>
      <c r="G833" s="18">
        <v>-10</v>
      </c>
      <c r="H833" s="19">
        <v>-11.4</v>
      </c>
      <c r="I833" s="4">
        <v>-21.4</v>
      </c>
    </row>
    <row r="834" spans="1:9" x14ac:dyDescent="0.25">
      <c r="A834" s="13">
        <v>1872000733</v>
      </c>
      <c r="B834" s="14"/>
      <c r="C834" s="15" t="s">
        <v>51</v>
      </c>
      <c r="D834" s="15">
        <v>87</v>
      </c>
      <c r="E834" s="16" t="s">
        <v>769</v>
      </c>
      <c r="F834" s="17">
        <v>0</v>
      </c>
      <c r="G834" s="18">
        <v>0</v>
      </c>
      <c r="H834" s="19">
        <v>0</v>
      </c>
      <c r="I834" s="4">
        <v>0</v>
      </c>
    </row>
    <row r="835" spans="1:9" x14ac:dyDescent="0.25">
      <c r="A835" s="13">
        <v>1872000734</v>
      </c>
      <c r="B835" s="14" t="s">
        <v>789</v>
      </c>
      <c r="C835" s="15" t="s">
        <v>51</v>
      </c>
      <c r="D835" s="15">
        <v>87</v>
      </c>
      <c r="E835" s="16" t="s">
        <v>769</v>
      </c>
      <c r="F835" s="17">
        <v>-50.500239999999998</v>
      </c>
      <c r="G835" s="18">
        <v>-55</v>
      </c>
      <c r="H835" s="19">
        <v>-59.6</v>
      </c>
      <c r="I835" s="4">
        <v>-114.6</v>
      </c>
    </row>
    <row r="836" spans="1:9" x14ac:dyDescent="0.25">
      <c r="A836" s="13">
        <v>1872001110</v>
      </c>
      <c r="B836" s="14" t="s">
        <v>790</v>
      </c>
      <c r="C836" s="15" t="s">
        <v>51</v>
      </c>
      <c r="D836" s="15">
        <v>87</v>
      </c>
      <c r="E836" s="16" t="s">
        <v>769</v>
      </c>
      <c r="F836" s="17">
        <v>-447.66121999999996</v>
      </c>
      <c r="G836" s="18">
        <v>-521.80100000000004</v>
      </c>
      <c r="H836" s="19">
        <v>-508.7804947686999</v>
      </c>
      <c r="I836" s="4">
        <v>-1030.5814947686999</v>
      </c>
    </row>
    <row r="837" spans="1:9" x14ac:dyDescent="0.25">
      <c r="A837" s="13">
        <v>1872001780</v>
      </c>
      <c r="B837" s="14" t="s">
        <v>791</v>
      </c>
      <c r="C837" s="15" t="s">
        <v>51</v>
      </c>
      <c r="D837" s="15">
        <v>87</v>
      </c>
      <c r="E837" s="16" t="s">
        <v>769</v>
      </c>
      <c r="F837" s="17">
        <v>-67.634460000000004</v>
      </c>
      <c r="G837" s="18">
        <v>-82</v>
      </c>
      <c r="H837" s="19">
        <v>-24.047866666666668</v>
      </c>
      <c r="I837" s="4">
        <v>-106.04786666666666</v>
      </c>
    </row>
    <row r="838" spans="1:9" x14ac:dyDescent="0.25">
      <c r="A838" s="13">
        <v>1873000110</v>
      </c>
      <c r="B838" s="14" t="s">
        <v>792</v>
      </c>
      <c r="C838" s="15" t="s">
        <v>51</v>
      </c>
      <c r="D838" s="15">
        <v>87</v>
      </c>
      <c r="E838" s="16" t="s">
        <v>769</v>
      </c>
      <c r="F838" s="17">
        <v>-295.72947999999997</v>
      </c>
      <c r="G838" s="18">
        <v>-347.19200000000001</v>
      </c>
      <c r="H838" s="19">
        <v>-230.66278416499998</v>
      </c>
      <c r="I838" s="4">
        <v>-577.85478416499996</v>
      </c>
    </row>
    <row r="839" spans="1:9" x14ac:dyDescent="0.25">
      <c r="A839" s="13">
        <v>1873000421</v>
      </c>
      <c r="B839" s="14" t="s">
        <v>793</v>
      </c>
      <c r="C839" s="15" t="s">
        <v>51</v>
      </c>
      <c r="D839" s="15">
        <v>87</v>
      </c>
      <c r="E839" s="16" t="s">
        <v>769</v>
      </c>
      <c r="F839" s="17">
        <v>-28.95729</v>
      </c>
      <c r="G839" s="18">
        <v>-37.246000000000002</v>
      </c>
      <c r="H839" s="19">
        <v>-40.258666666666663</v>
      </c>
      <c r="I839" s="4">
        <v>-77.504666666666665</v>
      </c>
    </row>
    <row r="840" spans="1:9" x14ac:dyDescent="0.25">
      <c r="A840" s="13">
        <v>1873000430</v>
      </c>
      <c r="B840" s="14" t="s">
        <v>794</v>
      </c>
      <c r="C840" s="15" t="s">
        <v>51</v>
      </c>
      <c r="D840" s="15">
        <v>87</v>
      </c>
      <c r="E840" s="16" t="s">
        <v>769</v>
      </c>
      <c r="F840" s="17">
        <v>-168.64203000000001</v>
      </c>
      <c r="G840" s="18">
        <v>-250</v>
      </c>
      <c r="H840" s="19">
        <v>-137.82006666666666</v>
      </c>
      <c r="I840" s="4">
        <v>-387.82006666666666</v>
      </c>
    </row>
    <row r="841" spans="1:9" x14ac:dyDescent="0.25">
      <c r="A841" s="13">
        <v>1873000431</v>
      </c>
      <c r="B841" s="14" t="s">
        <v>795</v>
      </c>
      <c r="C841" s="15" t="s">
        <v>51</v>
      </c>
      <c r="D841" s="15">
        <v>87</v>
      </c>
      <c r="E841" s="16" t="s">
        <v>769</v>
      </c>
      <c r="F841" s="17">
        <v>-68.999859999999998</v>
      </c>
      <c r="G841" s="18">
        <v>-80</v>
      </c>
      <c r="H841" s="19">
        <v>-80</v>
      </c>
      <c r="I841" s="4">
        <v>-160</v>
      </c>
    </row>
    <row r="842" spans="1:9" x14ac:dyDescent="0.25">
      <c r="A842" s="13">
        <v>1873000432</v>
      </c>
      <c r="B842" s="14" t="s">
        <v>796</v>
      </c>
      <c r="C842" s="15" t="s">
        <v>51</v>
      </c>
      <c r="D842" s="15">
        <v>87</v>
      </c>
      <c r="E842" s="16" t="s">
        <v>769</v>
      </c>
      <c r="F842" s="17">
        <v>-24.88289</v>
      </c>
      <c r="G842" s="18">
        <v>-30</v>
      </c>
      <c r="H842" s="19">
        <v>-27.862466666666666</v>
      </c>
      <c r="I842" s="4">
        <v>-57.862466666666663</v>
      </c>
    </row>
    <row r="843" spans="1:9" x14ac:dyDescent="0.25">
      <c r="A843" s="13">
        <v>1873000780</v>
      </c>
      <c r="B843" s="14" t="s">
        <v>797</v>
      </c>
      <c r="C843" s="15" t="s">
        <v>51</v>
      </c>
      <c r="D843" s="15">
        <v>87</v>
      </c>
      <c r="E843" s="16" t="s">
        <v>769</v>
      </c>
      <c r="F843" s="17">
        <v>-99.215199999999996</v>
      </c>
      <c r="G843" s="18">
        <v>-100.562</v>
      </c>
      <c r="H843" s="19">
        <v>-35.468666666666664</v>
      </c>
      <c r="I843" s="4">
        <v>-136.03066666666666</v>
      </c>
    </row>
    <row r="844" spans="1:9" x14ac:dyDescent="0.25">
      <c r="A844" s="25" t="s">
        <v>93</v>
      </c>
      <c r="B844" s="26"/>
      <c r="C844" s="27"/>
      <c r="D844" s="27"/>
      <c r="E844" s="28"/>
      <c r="F844" s="29">
        <v>-2444.1202099999996</v>
      </c>
      <c r="G844" s="30">
        <v>-2694.6350000000002</v>
      </c>
      <c r="H844" s="30">
        <v>-2436.7068203903668</v>
      </c>
      <c r="I844" s="4">
        <v>-5131.3418203903675</v>
      </c>
    </row>
    <row r="845" spans="1:9" x14ac:dyDescent="0.25">
      <c r="A845" s="20" t="s">
        <v>798</v>
      </c>
      <c r="B845" s="21"/>
      <c r="C845" s="22"/>
      <c r="D845" s="22"/>
      <c r="E845" s="21"/>
      <c r="F845" s="23">
        <v>-304.52492999999959</v>
      </c>
      <c r="G845" s="24">
        <v>-407.63500000000022</v>
      </c>
      <c r="H845" s="24">
        <v>-109.14948705703364</v>
      </c>
      <c r="I845" s="4">
        <v>-516.78448705703386</v>
      </c>
    </row>
    <row r="846" spans="1:9" x14ac:dyDescent="0.25">
      <c r="A846" s="7" t="s">
        <v>799</v>
      </c>
      <c r="B846" s="8"/>
      <c r="C846" s="9" t="s">
        <v>10</v>
      </c>
      <c r="D846" s="8">
        <v>41</v>
      </c>
      <c r="E846" s="8"/>
      <c r="F846" s="8"/>
      <c r="G846" s="9" t="s">
        <v>33</v>
      </c>
      <c r="H846" s="31">
        <v>91</v>
      </c>
      <c r="I846" s="4" t="e">
        <v>#VALUE!</v>
      </c>
    </row>
    <row r="847" spans="1:9" x14ac:dyDescent="0.25">
      <c r="A847" s="13">
        <v>1413120210</v>
      </c>
      <c r="B847" s="14" t="s">
        <v>800</v>
      </c>
      <c r="C847" s="15" t="s">
        <v>12</v>
      </c>
      <c r="D847" s="15">
        <v>41</v>
      </c>
      <c r="E847" s="16" t="s">
        <v>799</v>
      </c>
      <c r="F847" s="17">
        <v>-7.8586999999999998</v>
      </c>
      <c r="G847" s="18">
        <v>0</v>
      </c>
      <c r="H847" s="19">
        <v>0</v>
      </c>
      <c r="I847" s="4">
        <v>0</v>
      </c>
    </row>
    <row r="848" spans="1:9" x14ac:dyDescent="0.25">
      <c r="A848" s="13">
        <v>1413220210</v>
      </c>
      <c r="B848" s="14" t="s">
        <v>801</v>
      </c>
      <c r="C848" s="15" t="s">
        <v>12</v>
      </c>
      <c r="D848" s="15">
        <v>41</v>
      </c>
      <c r="E848" s="16" t="s">
        <v>799</v>
      </c>
      <c r="F848" s="17">
        <v>-4.5710000000000001E-2</v>
      </c>
      <c r="G848" s="18">
        <v>0</v>
      </c>
      <c r="H848" s="19">
        <v>0</v>
      </c>
      <c r="I848" s="4">
        <v>0</v>
      </c>
    </row>
    <row r="849" spans="1:9" x14ac:dyDescent="0.25">
      <c r="A849" s="20" t="s">
        <v>802</v>
      </c>
      <c r="B849" s="21"/>
      <c r="C849" s="22"/>
      <c r="D849" s="22"/>
      <c r="E849" s="21"/>
      <c r="F849" s="23">
        <v>-7.9044099999999995</v>
      </c>
      <c r="G849" s="24">
        <v>0</v>
      </c>
      <c r="H849" s="24">
        <v>0</v>
      </c>
      <c r="I849" s="4">
        <v>0</v>
      </c>
    </row>
    <row r="850" spans="1:9" x14ac:dyDescent="0.25">
      <c r="A850" s="7" t="s">
        <v>803</v>
      </c>
      <c r="B850" s="8"/>
      <c r="C850" s="9" t="s">
        <v>10</v>
      </c>
      <c r="D850" s="8">
        <v>43</v>
      </c>
      <c r="E850" s="8"/>
      <c r="F850" s="8"/>
      <c r="G850" s="9" t="s">
        <v>33</v>
      </c>
      <c r="H850" s="31">
        <v>93</v>
      </c>
      <c r="I850" s="4" t="e">
        <v>#VALUE!</v>
      </c>
    </row>
    <row r="851" spans="1:9" x14ac:dyDescent="0.25">
      <c r="A851" s="13">
        <v>1432000640</v>
      </c>
      <c r="B851" s="14" t="s">
        <v>804</v>
      </c>
      <c r="C851" s="15" t="s">
        <v>12</v>
      </c>
      <c r="D851" s="15">
        <v>43</v>
      </c>
      <c r="E851" s="16" t="s">
        <v>803</v>
      </c>
      <c r="F851" s="17">
        <v>1052.42695</v>
      </c>
      <c r="G851" s="18">
        <v>992.57600000000002</v>
      </c>
      <c r="H851" s="19">
        <v>1000</v>
      </c>
      <c r="I851" s="4">
        <v>1992.576</v>
      </c>
    </row>
    <row r="852" spans="1:9" x14ac:dyDescent="0.25">
      <c r="A852" s="13">
        <v>1434000610</v>
      </c>
      <c r="B852" s="14" t="s">
        <v>805</v>
      </c>
      <c r="C852" s="15" t="s">
        <v>12</v>
      </c>
      <c r="D852" s="15">
        <v>43</v>
      </c>
      <c r="E852" s="16" t="s">
        <v>803</v>
      </c>
      <c r="F852" s="17">
        <v>711.65220999999997</v>
      </c>
      <c r="G852" s="18">
        <v>1308.4059999999999</v>
      </c>
      <c r="H852" s="19">
        <v>700</v>
      </c>
      <c r="I852" s="4">
        <v>2008.4059999999999</v>
      </c>
    </row>
    <row r="853" spans="1:9" x14ac:dyDescent="0.25">
      <c r="A853" s="13">
        <v>1434100610</v>
      </c>
      <c r="B853" s="14" t="s">
        <v>806</v>
      </c>
      <c r="C853" s="15" t="s">
        <v>12</v>
      </c>
      <c r="D853" s="15">
        <v>43</v>
      </c>
      <c r="E853" s="16" t="s">
        <v>803</v>
      </c>
      <c r="F853" s="17">
        <v>526.46348999999998</v>
      </c>
      <c r="G853" s="18">
        <v>506.15800000000002</v>
      </c>
      <c r="H853" s="19">
        <v>939.83699999999999</v>
      </c>
      <c r="I853" s="4">
        <v>1445.9949999999999</v>
      </c>
    </row>
    <row r="854" spans="1:9" x14ac:dyDescent="0.25">
      <c r="A854" s="13">
        <v>1437000220</v>
      </c>
      <c r="B854" s="14" t="s">
        <v>807</v>
      </c>
      <c r="C854" s="15" t="s">
        <v>12</v>
      </c>
      <c r="D854" s="15">
        <v>43</v>
      </c>
      <c r="E854" s="16" t="s">
        <v>803</v>
      </c>
      <c r="F854" s="17">
        <v>264.38400000000001</v>
      </c>
      <c r="G854" s="18">
        <v>270</v>
      </c>
      <c r="H854" s="19">
        <v>270</v>
      </c>
      <c r="I854" s="4">
        <v>540</v>
      </c>
    </row>
    <row r="855" spans="1:9" x14ac:dyDescent="0.25">
      <c r="A855" s="13">
        <v>1437020220</v>
      </c>
      <c r="B855" s="14" t="s">
        <v>808</v>
      </c>
      <c r="C855" s="15" t="s">
        <v>12</v>
      </c>
      <c r="D855" s="15">
        <v>43</v>
      </c>
      <c r="E855" s="16" t="s">
        <v>803</v>
      </c>
      <c r="F855" s="17">
        <v>1.677E-2</v>
      </c>
      <c r="G855" s="18">
        <v>0</v>
      </c>
      <c r="H855" s="19">
        <v>0</v>
      </c>
      <c r="I855" s="4">
        <v>0</v>
      </c>
    </row>
    <row r="856" spans="1:9" x14ac:dyDescent="0.25">
      <c r="A856" s="25" t="s">
        <v>49</v>
      </c>
      <c r="B856" s="26"/>
      <c r="C856" s="27"/>
      <c r="D856" s="27"/>
      <c r="E856" s="28"/>
      <c r="F856" s="29">
        <v>2554.9434200000001</v>
      </c>
      <c r="G856" s="30">
        <v>3077.14</v>
      </c>
      <c r="H856" s="30">
        <v>2909.837</v>
      </c>
      <c r="I856" s="4">
        <v>5986.9769999999999</v>
      </c>
    </row>
    <row r="857" spans="1:9" x14ac:dyDescent="0.25">
      <c r="A857" s="13">
        <v>1933000410</v>
      </c>
      <c r="B857" s="14" t="s">
        <v>809</v>
      </c>
      <c r="C857" s="15" t="s">
        <v>51</v>
      </c>
      <c r="D857" s="15">
        <v>93</v>
      </c>
      <c r="E857" s="16" t="s">
        <v>803</v>
      </c>
      <c r="F857" s="17">
        <v>-191.38244</v>
      </c>
      <c r="G857" s="18">
        <v>-212.79</v>
      </c>
      <c r="H857" s="19">
        <v>0</v>
      </c>
      <c r="I857" s="4">
        <v>-212.79</v>
      </c>
    </row>
    <row r="858" spans="1:9" x14ac:dyDescent="0.25">
      <c r="A858" s="13">
        <v>1933200410</v>
      </c>
      <c r="B858" s="14" t="s">
        <v>810</v>
      </c>
      <c r="C858" s="15" t="s">
        <v>51</v>
      </c>
      <c r="D858" s="15">
        <v>93</v>
      </c>
      <c r="E858" s="16" t="s">
        <v>803</v>
      </c>
      <c r="F858" s="17">
        <v>-45.960059999999999</v>
      </c>
      <c r="G858" s="18">
        <v>-500</v>
      </c>
      <c r="H858" s="19">
        <v>-500</v>
      </c>
      <c r="I858" s="4">
        <v>-1000</v>
      </c>
    </row>
    <row r="859" spans="1:9" x14ac:dyDescent="0.25">
      <c r="A859" s="13">
        <v>1937000720</v>
      </c>
      <c r="B859" s="14" t="s">
        <v>811</v>
      </c>
      <c r="C859" s="15" t="s">
        <v>51</v>
      </c>
      <c r="D859" s="15">
        <v>93</v>
      </c>
      <c r="E859" s="16" t="s">
        <v>803</v>
      </c>
      <c r="F859" s="17">
        <v>-1.474</v>
      </c>
      <c r="G859" s="18">
        <v>-1.5</v>
      </c>
      <c r="H859" s="19">
        <v>-1.8585</v>
      </c>
      <c r="I859" s="4">
        <v>-3.3585000000000003</v>
      </c>
    </row>
    <row r="860" spans="1:9" x14ac:dyDescent="0.25">
      <c r="A860" s="13">
        <v>1938000970</v>
      </c>
      <c r="B860" s="14" t="s">
        <v>812</v>
      </c>
      <c r="C860" s="15" t="s">
        <v>51</v>
      </c>
      <c r="D860" s="15">
        <v>93</v>
      </c>
      <c r="E860" s="16" t="s">
        <v>803</v>
      </c>
      <c r="F860" s="17">
        <v>-24</v>
      </c>
      <c r="G860" s="18">
        <v>-25</v>
      </c>
      <c r="H860" s="19">
        <v>-16</v>
      </c>
      <c r="I860" s="4">
        <v>-41</v>
      </c>
    </row>
    <row r="861" spans="1:9" x14ac:dyDescent="0.25">
      <c r="A861" s="25" t="s">
        <v>93</v>
      </c>
      <c r="B861" s="26"/>
      <c r="C861" s="27"/>
      <c r="D861" s="27"/>
      <c r="E861" s="28"/>
      <c r="F861" s="29">
        <v>-262.81650000000002</v>
      </c>
      <c r="G861" s="30">
        <v>-739.29</v>
      </c>
      <c r="H861" s="30">
        <v>-517.85850000000005</v>
      </c>
      <c r="I861" s="4">
        <v>-1257.1485</v>
      </c>
    </row>
    <row r="862" spans="1:9" x14ac:dyDescent="0.25">
      <c r="A862" s="20" t="s">
        <v>813</v>
      </c>
      <c r="B862" s="21"/>
      <c r="C862" s="22"/>
      <c r="D862" s="22"/>
      <c r="E862" s="21"/>
      <c r="F862" s="23">
        <v>2292.1269200000002</v>
      </c>
      <c r="G862" s="24">
        <v>2337.85</v>
      </c>
      <c r="H862" s="24">
        <v>2391.9785000000002</v>
      </c>
      <c r="I862" s="4">
        <v>4729.8284999999996</v>
      </c>
    </row>
    <row r="863" spans="1:9" x14ac:dyDescent="0.25">
      <c r="A863" s="7" t="s">
        <v>814</v>
      </c>
      <c r="B863" s="8"/>
      <c r="C863" s="9" t="s">
        <v>10</v>
      </c>
      <c r="D863" s="8">
        <v>44</v>
      </c>
      <c r="E863" s="8"/>
      <c r="F863" s="8"/>
      <c r="G863" s="9" t="s">
        <v>33</v>
      </c>
      <c r="H863" s="31">
        <v>94</v>
      </c>
      <c r="I863" s="4" t="e">
        <v>#VALUE!</v>
      </c>
    </row>
    <row r="864" spans="1:9" x14ac:dyDescent="0.25">
      <c r="A864" s="13">
        <v>1940000110</v>
      </c>
      <c r="B864" s="14" t="s">
        <v>815</v>
      </c>
      <c r="C864" s="15" t="s">
        <v>51</v>
      </c>
      <c r="D864" s="15">
        <v>94</v>
      </c>
      <c r="E864" s="16" t="s">
        <v>814</v>
      </c>
      <c r="F864" s="17">
        <v>-249.61212</v>
      </c>
      <c r="G864" s="18">
        <v>-263.834</v>
      </c>
      <c r="H864" s="19">
        <v>-349.03230446499992</v>
      </c>
      <c r="I864" s="4">
        <v>-612.86630446499998</v>
      </c>
    </row>
    <row r="865" spans="1:9" x14ac:dyDescent="0.25">
      <c r="A865" s="13">
        <v>1940000731</v>
      </c>
      <c r="B865" s="14" t="s">
        <v>816</v>
      </c>
      <c r="C865" s="15" t="s">
        <v>51</v>
      </c>
      <c r="D865" s="15">
        <v>94</v>
      </c>
      <c r="E865" s="16" t="s">
        <v>814</v>
      </c>
      <c r="F865" s="17">
        <v>-40.606360000000002</v>
      </c>
      <c r="G865" s="18">
        <v>-70</v>
      </c>
      <c r="H865" s="19">
        <v>-47.4</v>
      </c>
      <c r="I865" s="4">
        <v>-117.4</v>
      </c>
    </row>
    <row r="866" spans="1:9" x14ac:dyDescent="0.25">
      <c r="A866" s="13">
        <v>1940000734</v>
      </c>
      <c r="B866" s="14" t="s">
        <v>817</v>
      </c>
      <c r="C866" s="15" t="s">
        <v>51</v>
      </c>
      <c r="D866" s="15">
        <v>94</v>
      </c>
      <c r="E866" s="16" t="s">
        <v>814</v>
      </c>
      <c r="F866" s="17">
        <v>-50.43562</v>
      </c>
      <c r="G866" s="18">
        <v>-50</v>
      </c>
      <c r="H866" s="19">
        <v>-127.2</v>
      </c>
      <c r="I866" s="4">
        <v>-177.2</v>
      </c>
    </row>
    <row r="867" spans="1:9" x14ac:dyDescent="0.25">
      <c r="A867" s="13">
        <v>1940000780</v>
      </c>
      <c r="B867" s="14" t="s">
        <v>818</v>
      </c>
      <c r="C867" s="15" t="s">
        <v>51</v>
      </c>
      <c r="D867" s="15">
        <v>94</v>
      </c>
      <c r="E867" s="16" t="s">
        <v>814</v>
      </c>
      <c r="F867" s="17">
        <v>-0.31464999999999999</v>
      </c>
      <c r="G867" s="18">
        <v>-11</v>
      </c>
      <c r="H867" s="19">
        <v>-31</v>
      </c>
      <c r="I867" s="4">
        <v>-42</v>
      </c>
    </row>
    <row r="868" spans="1:9" x14ac:dyDescent="0.25">
      <c r="A868" s="13">
        <v>1940000930</v>
      </c>
      <c r="B868" s="14" t="s">
        <v>819</v>
      </c>
      <c r="C868" s="15" t="s">
        <v>51</v>
      </c>
      <c r="D868" s="15">
        <v>94</v>
      </c>
      <c r="E868" s="16" t="s">
        <v>814</v>
      </c>
      <c r="F868" s="17">
        <v>0</v>
      </c>
      <c r="G868" s="18">
        <v>-2.5</v>
      </c>
      <c r="H868" s="19">
        <v>-2.5</v>
      </c>
      <c r="I868" s="4">
        <v>-5</v>
      </c>
    </row>
    <row r="869" spans="1:9" x14ac:dyDescent="0.25">
      <c r="A869" s="13">
        <v>1941000760</v>
      </c>
      <c r="B869" s="14" t="s">
        <v>820</v>
      </c>
      <c r="C869" s="15" t="s">
        <v>51</v>
      </c>
      <c r="D869" s="15">
        <v>94</v>
      </c>
      <c r="E869" s="16" t="s">
        <v>814</v>
      </c>
      <c r="F869" s="17">
        <v>-245.23699999999999</v>
      </c>
      <c r="G869" s="18">
        <v>0</v>
      </c>
      <c r="H869" s="19">
        <v>-200</v>
      </c>
      <c r="I869" s="4">
        <v>-200</v>
      </c>
    </row>
    <row r="870" spans="1:9" x14ac:dyDescent="0.25">
      <c r="A870" s="20" t="s">
        <v>821</v>
      </c>
      <c r="B870" s="21"/>
      <c r="C870" s="22"/>
      <c r="D870" s="22"/>
      <c r="E870" s="21"/>
      <c r="F870" s="23">
        <v>-586.20574999999997</v>
      </c>
      <c r="G870" s="24">
        <v>-397.334</v>
      </c>
      <c r="H870" s="24">
        <v>-757.13230446499995</v>
      </c>
      <c r="I870" s="4">
        <v>-1154.4663044649999</v>
      </c>
    </row>
    <row r="871" spans="1:9" x14ac:dyDescent="0.25">
      <c r="A871" s="7" t="s">
        <v>822</v>
      </c>
      <c r="B871" s="8"/>
      <c r="C871" s="9" t="s">
        <v>10</v>
      </c>
      <c r="D871" s="8">
        <v>48</v>
      </c>
      <c r="E871" s="8"/>
      <c r="F871" s="8"/>
      <c r="G871" s="9" t="s">
        <v>33</v>
      </c>
      <c r="H871" s="31">
        <v>98</v>
      </c>
      <c r="I871" s="4" t="e">
        <v>#VALUE!</v>
      </c>
    </row>
    <row r="872" spans="1:9" x14ac:dyDescent="0.25">
      <c r="A872" s="13">
        <v>1981000431</v>
      </c>
      <c r="B872" s="14" t="s">
        <v>823</v>
      </c>
      <c r="C872" s="15" t="s">
        <v>51</v>
      </c>
      <c r="D872" s="15">
        <v>98</v>
      </c>
      <c r="E872" s="16" t="s">
        <v>822</v>
      </c>
      <c r="F872" s="17">
        <v>-17.40448</v>
      </c>
      <c r="G872" s="18">
        <v>-25</v>
      </c>
      <c r="H872" s="19">
        <v>-25</v>
      </c>
      <c r="I872" s="4">
        <v>-50</v>
      </c>
    </row>
    <row r="873" spans="1:9" x14ac:dyDescent="0.25">
      <c r="A873" s="13">
        <v>1981000432</v>
      </c>
      <c r="B873" s="14" t="s">
        <v>824</v>
      </c>
      <c r="C873" s="15" t="s">
        <v>51</v>
      </c>
      <c r="D873" s="15">
        <v>98</v>
      </c>
      <c r="E873" s="16" t="s">
        <v>822</v>
      </c>
      <c r="F873" s="17">
        <v>-1.47614</v>
      </c>
      <c r="G873" s="18">
        <v>-7</v>
      </c>
      <c r="H873" s="19">
        <v>-7</v>
      </c>
      <c r="I873" s="4">
        <v>-14</v>
      </c>
    </row>
    <row r="874" spans="1:9" x14ac:dyDescent="0.25">
      <c r="A874" s="13">
        <v>1981000780</v>
      </c>
      <c r="B874" s="14" t="s">
        <v>825</v>
      </c>
      <c r="C874" s="15" t="s">
        <v>51</v>
      </c>
      <c r="D874" s="15">
        <v>98</v>
      </c>
      <c r="E874" s="16" t="s">
        <v>822</v>
      </c>
      <c r="F874" s="17">
        <v>-2.4509400000000001</v>
      </c>
      <c r="G874" s="18">
        <v>-2.46</v>
      </c>
      <c r="H874" s="19">
        <v>-2.46</v>
      </c>
      <c r="I874" s="4">
        <v>-4.92</v>
      </c>
    </row>
    <row r="875" spans="1:9" x14ac:dyDescent="0.25">
      <c r="A875" s="7" t="s">
        <v>826</v>
      </c>
      <c r="B875" s="8"/>
      <c r="C875" s="9" t="s">
        <v>10</v>
      </c>
      <c r="D875" s="8">
        <v>51</v>
      </c>
      <c r="E875" s="8"/>
      <c r="F875" s="8"/>
      <c r="G875" s="9"/>
      <c r="H875" s="31"/>
      <c r="I875" s="4">
        <v>0</v>
      </c>
    </row>
    <row r="876" spans="1:9" x14ac:dyDescent="0.25">
      <c r="A876" s="13">
        <v>1511000620</v>
      </c>
      <c r="B876" s="14" t="s">
        <v>827</v>
      </c>
      <c r="C876" s="15" t="s">
        <v>12</v>
      </c>
      <c r="D876" s="15">
        <v>51</v>
      </c>
      <c r="E876" s="16" t="s">
        <v>826</v>
      </c>
      <c r="F876" s="17">
        <v>7.4656199999999995</v>
      </c>
      <c r="G876" s="18">
        <v>0</v>
      </c>
      <c r="H876" s="19">
        <v>0</v>
      </c>
      <c r="I876" s="4">
        <v>0</v>
      </c>
    </row>
    <row r="877" spans="1:9" x14ac:dyDescent="0.25">
      <c r="A877" s="13">
        <v>1511000700</v>
      </c>
      <c r="B877" s="14" t="s">
        <v>828</v>
      </c>
      <c r="C877" s="15" t="s">
        <v>12</v>
      </c>
      <c r="D877" s="15">
        <v>51</v>
      </c>
      <c r="E877" s="16" t="s">
        <v>826</v>
      </c>
      <c r="F877" s="17">
        <v>1804.556</v>
      </c>
      <c r="G877" s="18">
        <v>1824</v>
      </c>
      <c r="H877" s="19">
        <v>1833.7413333333334</v>
      </c>
      <c r="I877" s="4">
        <v>3657.7413333333334</v>
      </c>
    </row>
    <row r="878" spans="1:9" x14ac:dyDescent="0.25">
      <c r="A878" s="13">
        <v>1513000690</v>
      </c>
      <c r="B878" s="14" t="s">
        <v>829</v>
      </c>
      <c r="C878" s="15" t="s">
        <v>12</v>
      </c>
      <c r="D878" s="15">
        <v>51</v>
      </c>
      <c r="E878" s="16" t="s">
        <v>826</v>
      </c>
      <c r="F878" s="17">
        <v>359.26628000000005</v>
      </c>
      <c r="G878" s="18">
        <v>0</v>
      </c>
      <c r="H878" s="19">
        <v>0</v>
      </c>
      <c r="I878" s="4">
        <v>0</v>
      </c>
    </row>
    <row r="879" spans="1:9" x14ac:dyDescent="0.25">
      <c r="A879" s="13">
        <v>1514000700</v>
      </c>
      <c r="B879" s="14" t="s">
        <v>830</v>
      </c>
      <c r="C879" s="15" t="s">
        <v>12</v>
      </c>
      <c r="D879" s="15">
        <v>51</v>
      </c>
      <c r="E879" s="16" t="s">
        <v>826</v>
      </c>
      <c r="F879" s="17">
        <v>0</v>
      </c>
      <c r="G879" s="18">
        <v>3300</v>
      </c>
      <c r="H879" s="19">
        <v>4000</v>
      </c>
      <c r="I879" s="4">
        <v>7300</v>
      </c>
    </row>
    <row r="880" spans="1:9" x14ac:dyDescent="0.25">
      <c r="A880" s="20" t="s">
        <v>831</v>
      </c>
      <c r="B880" s="21"/>
      <c r="C880" s="22"/>
      <c r="D880" s="22"/>
      <c r="E880" s="21"/>
      <c r="F880" s="23">
        <v>2171.2879000000003</v>
      </c>
      <c r="G880" s="24">
        <v>5124</v>
      </c>
      <c r="H880" s="24">
        <v>5833.7413333333334</v>
      </c>
      <c r="I880" s="4">
        <v>10957.741333333333</v>
      </c>
    </row>
    <row r="881" spans="1:9" x14ac:dyDescent="0.25">
      <c r="A881" s="7" t="s">
        <v>832</v>
      </c>
      <c r="B881" s="8"/>
      <c r="C881" s="9" t="s">
        <v>10</v>
      </c>
      <c r="D881" s="8">
        <v>59</v>
      </c>
      <c r="E881" s="8"/>
      <c r="F881" s="8"/>
      <c r="G881" s="9"/>
      <c r="H881" s="31"/>
      <c r="I881" s="4">
        <v>0</v>
      </c>
    </row>
    <row r="882" spans="1:9" x14ac:dyDescent="0.25">
      <c r="A882" s="13">
        <v>1590000700</v>
      </c>
      <c r="B882" s="14" t="s">
        <v>833</v>
      </c>
      <c r="C882" s="15" t="s">
        <v>12</v>
      </c>
      <c r="D882" s="15">
        <v>59</v>
      </c>
      <c r="E882" s="16" t="s">
        <v>832</v>
      </c>
      <c r="F882" s="17">
        <v>12523.257</v>
      </c>
      <c r="G882" s="18">
        <v>12556.101000000001</v>
      </c>
      <c r="H882" s="19">
        <v>9500</v>
      </c>
      <c r="I882" s="4">
        <v>22056.101000000002</v>
      </c>
    </row>
    <row r="883" spans="1:9" x14ac:dyDescent="0.25">
      <c r="A883" s="13">
        <v>1591000700</v>
      </c>
      <c r="B883" s="14" t="s">
        <v>834</v>
      </c>
      <c r="C883" s="15" t="s">
        <v>12</v>
      </c>
      <c r="D883" s="15">
        <v>59</v>
      </c>
      <c r="E883" s="16" t="s">
        <v>832</v>
      </c>
      <c r="F883" s="17">
        <v>1781.9274399999999</v>
      </c>
      <c r="G883" s="18">
        <v>1421.4849999999999</v>
      </c>
      <c r="H883" s="19">
        <v>1905.7125408850929</v>
      </c>
      <c r="I883" s="4">
        <v>3327.1975408850931</v>
      </c>
    </row>
    <row r="884" spans="1:9" x14ac:dyDescent="0.25">
      <c r="A884" s="13">
        <v>1592000700</v>
      </c>
      <c r="B884" s="14" t="s">
        <v>835</v>
      </c>
      <c r="C884" s="15" t="s">
        <v>12</v>
      </c>
      <c r="D884" s="15">
        <v>59</v>
      </c>
      <c r="E884" s="16" t="s">
        <v>832</v>
      </c>
      <c r="F884" s="17">
        <v>4374.01775</v>
      </c>
      <c r="G884" s="18">
        <v>4415.8419999999996</v>
      </c>
      <c r="H884" s="19">
        <v>4649.4400417999996</v>
      </c>
      <c r="I884" s="4">
        <v>9065.2820417999992</v>
      </c>
    </row>
    <row r="885" spans="1:9" x14ac:dyDescent="0.25">
      <c r="A885" s="20" t="s">
        <v>836</v>
      </c>
      <c r="B885" s="21"/>
      <c r="C885" s="22"/>
      <c r="D885" s="22"/>
      <c r="E885" s="21"/>
      <c r="F885" s="23">
        <v>18679.20219</v>
      </c>
      <c r="G885" s="24">
        <v>18393.428</v>
      </c>
      <c r="H885" s="24">
        <v>16055.152582685092</v>
      </c>
      <c r="I885" s="4">
        <v>34448.580582685092</v>
      </c>
    </row>
    <row r="886" spans="1:9" x14ac:dyDescent="0.25">
      <c r="A886" s="7" t="s">
        <v>837</v>
      </c>
      <c r="B886" s="8"/>
      <c r="C886" s="9"/>
      <c r="D886" s="8"/>
      <c r="E886" s="8"/>
      <c r="F886" s="8"/>
      <c r="G886" s="9" t="s">
        <v>33</v>
      </c>
      <c r="H886" s="31">
        <v>61</v>
      </c>
      <c r="I886" s="4" t="e">
        <v>#VALUE!</v>
      </c>
    </row>
    <row r="887" spans="1:9" x14ac:dyDescent="0.25">
      <c r="A887" s="13">
        <v>1611100110</v>
      </c>
      <c r="B887" s="14" t="s">
        <v>838</v>
      </c>
      <c r="C887" s="15" t="s">
        <v>51</v>
      </c>
      <c r="D887" s="15">
        <v>61</v>
      </c>
      <c r="E887" s="16" t="s">
        <v>837</v>
      </c>
      <c r="F887" s="17">
        <v>-2301.6567799999998</v>
      </c>
      <c r="G887" s="18">
        <v>-3086.1329999999998</v>
      </c>
      <c r="H887" s="19">
        <v>-2535.2784009849997</v>
      </c>
      <c r="I887" s="4">
        <v>-5621.411400985</v>
      </c>
    </row>
    <row r="888" spans="1:9" x14ac:dyDescent="0.25">
      <c r="A888" s="13">
        <v>1615002110</v>
      </c>
      <c r="B888" s="14" t="s">
        <v>839</v>
      </c>
      <c r="C888" s="15" t="s">
        <v>51</v>
      </c>
      <c r="D888" s="15">
        <v>61</v>
      </c>
      <c r="E888" s="16" t="s">
        <v>837</v>
      </c>
      <c r="F888" s="17">
        <v>0</v>
      </c>
      <c r="G888" s="18">
        <v>-60</v>
      </c>
      <c r="H888" s="19">
        <v>0</v>
      </c>
    </row>
    <row r="889" spans="1:9" x14ac:dyDescent="0.25">
      <c r="A889" s="13">
        <v>1617000540</v>
      </c>
      <c r="B889" s="14" t="s">
        <v>840</v>
      </c>
      <c r="C889" s="15" t="s">
        <v>51</v>
      </c>
      <c r="D889" s="15">
        <v>61</v>
      </c>
      <c r="E889" s="16" t="s">
        <v>837</v>
      </c>
      <c r="F889" s="17">
        <v>0</v>
      </c>
      <c r="G889" s="18">
        <v>-9</v>
      </c>
      <c r="H889" s="19">
        <v>0</v>
      </c>
    </row>
    <row r="890" spans="1:9" x14ac:dyDescent="0.25">
      <c r="A890" s="13">
        <v>1618001750</v>
      </c>
      <c r="B890" s="14" t="s">
        <v>841</v>
      </c>
      <c r="C890" s="15" t="s">
        <v>51</v>
      </c>
      <c r="D890" s="15">
        <v>61</v>
      </c>
      <c r="E890" s="16" t="s">
        <v>837</v>
      </c>
      <c r="F890" s="17">
        <v>-31.356000000000002</v>
      </c>
      <c r="G890" s="18">
        <v>0</v>
      </c>
      <c r="H890" s="19">
        <v>0</v>
      </c>
    </row>
    <row r="891" spans="1:9" x14ac:dyDescent="0.25">
      <c r="A891" s="13">
        <v>1614000555</v>
      </c>
      <c r="B891" s="14" t="s">
        <v>842</v>
      </c>
      <c r="C891" s="15" t="s">
        <v>51</v>
      </c>
      <c r="D891" s="15">
        <v>61</v>
      </c>
      <c r="E891" s="16" t="s">
        <v>837</v>
      </c>
      <c r="F891" s="17">
        <v>-0.65812999999999999</v>
      </c>
      <c r="G891" s="18">
        <v>0</v>
      </c>
      <c r="H891" s="19">
        <v>0</v>
      </c>
    </row>
    <row r="892" spans="1:9" x14ac:dyDescent="0.25">
      <c r="A892" s="13">
        <v>1615003733</v>
      </c>
      <c r="B892" s="14" t="s">
        <v>843</v>
      </c>
      <c r="C892" s="15" t="s">
        <v>51</v>
      </c>
      <c r="D892" s="15">
        <v>61</v>
      </c>
      <c r="E892" s="16" t="s">
        <v>837</v>
      </c>
      <c r="F892" s="17">
        <v>-2.25</v>
      </c>
      <c r="G892" s="18">
        <v>0</v>
      </c>
      <c r="H892" s="19">
        <v>0</v>
      </c>
    </row>
    <row r="893" spans="1:9" x14ac:dyDescent="0.25">
      <c r="A893" s="13">
        <v>1611100511</v>
      </c>
      <c r="B893" s="14" t="s">
        <v>844</v>
      </c>
      <c r="C893" s="15" t="s">
        <v>51</v>
      </c>
      <c r="D893" s="15">
        <v>61</v>
      </c>
      <c r="E893" s="16" t="s">
        <v>837</v>
      </c>
      <c r="F893" s="17">
        <v>-34.693620000000003</v>
      </c>
      <c r="G893" s="18">
        <v>-30</v>
      </c>
      <c r="H893" s="19">
        <v>-50</v>
      </c>
      <c r="I893" s="4">
        <v>-80</v>
      </c>
    </row>
    <row r="894" spans="1:9" x14ac:dyDescent="0.25">
      <c r="A894" s="13">
        <v>1611100514</v>
      </c>
      <c r="B894" s="14" t="s">
        <v>845</v>
      </c>
      <c r="C894" s="15" t="s">
        <v>51</v>
      </c>
      <c r="D894" s="15">
        <v>61</v>
      </c>
      <c r="E894" s="16" t="s">
        <v>837</v>
      </c>
      <c r="F894" s="17">
        <v>-8.7451000000000008</v>
      </c>
      <c r="G894" s="18">
        <v>-12</v>
      </c>
      <c r="H894" s="19">
        <v>-15</v>
      </c>
      <c r="I894" s="4">
        <v>-27</v>
      </c>
    </row>
    <row r="895" spans="1:9" x14ac:dyDescent="0.25">
      <c r="A895" s="13">
        <v>1611100522</v>
      </c>
      <c r="B895" s="14" t="s">
        <v>846</v>
      </c>
      <c r="C895" s="15" t="s">
        <v>51</v>
      </c>
      <c r="D895" s="15">
        <v>61</v>
      </c>
      <c r="E895" s="16" t="s">
        <v>837</v>
      </c>
      <c r="F895" s="17">
        <v>-3.2193800000000001</v>
      </c>
      <c r="G895" s="18">
        <v>-5</v>
      </c>
      <c r="H895" s="19">
        <v>-5</v>
      </c>
      <c r="I895" s="4">
        <v>-10</v>
      </c>
    </row>
    <row r="896" spans="1:9" x14ac:dyDescent="0.25">
      <c r="A896" s="13">
        <v>1611100540</v>
      </c>
      <c r="B896" s="14" t="s">
        <v>847</v>
      </c>
      <c r="C896" s="15" t="s">
        <v>51</v>
      </c>
      <c r="D896" s="15">
        <v>61</v>
      </c>
      <c r="E896" s="16" t="s">
        <v>837</v>
      </c>
      <c r="F896" s="17">
        <v>-22.575240000000001</v>
      </c>
      <c r="G896" s="18">
        <v>-20</v>
      </c>
      <c r="H896" s="19">
        <v>-35</v>
      </c>
      <c r="I896" s="4">
        <v>-55</v>
      </c>
    </row>
    <row r="897" spans="1:9" x14ac:dyDescent="0.25">
      <c r="A897" s="13">
        <v>1611100580</v>
      </c>
      <c r="B897" s="14" t="s">
        <v>848</v>
      </c>
      <c r="C897" s="15" t="s">
        <v>51</v>
      </c>
      <c r="D897" s="15">
        <v>61</v>
      </c>
      <c r="E897" s="16" t="s">
        <v>837</v>
      </c>
      <c r="F897" s="17">
        <v>-26.519080000000002</v>
      </c>
      <c r="G897" s="18">
        <v>-35</v>
      </c>
      <c r="H897" s="19">
        <v>-50</v>
      </c>
      <c r="I897" s="4">
        <v>-85</v>
      </c>
    </row>
    <row r="898" spans="1:9" x14ac:dyDescent="0.25">
      <c r="A898" s="13">
        <v>1611100731</v>
      </c>
      <c r="B898" s="14" t="s">
        <v>849</v>
      </c>
      <c r="C898" s="15" t="s">
        <v>51</v>
      </c>
      <c r="D898" s="15">
        <v>61</v>
      </c>
      <c r="E898" s="16" t="s">
        <v>837</v>
      </c>
      <c r="F898" s="17">
        <v>0</v>
      </c>
      <c r="G898" s="18">
        <v>-47</v>
      </c>
      <c r="H898" s="19">
        <v>-84</v>
      </c>
      <c r="I898" s="4">
        <v>-131</v>
      </c>
    </row>
    <row r="899" spans="1:9" x14ac:dyDescent="0.25">
      <c r="A899" s="13">
        <v>1611100734</v>
      </c>
      <c r="B899" s="14" t="s">
        <v>850</v>
      </c>
      <c r="C899" s="15" t="s">
        <v>51</v>
      </c>
      <c r="D899" s="15">
        <v>61</v>
      </c>
      <c r="E899" s="16" t="s">
        <v>837</v>
      </c>
      <c r="F899" s="17">
        <v>0</v>
      </c>
      <c r="G899" s="18">
        <v>-100.4</v>
      </c>
      <c r="H899" s="19">
        <v>-236.4</v>
      </c>
      <c r="I899" s="4">
        <v>-336.8</v>
      </c>
    </row>
    <row r="900" spans="1:9" x14ac:dyDescent="0.25">
      <c r="A900" s="13">
        <v>1611100750</v>
      </c>
      <c r="B900" s="14" t="s">
        <v>851</v>
      </c>
      <c r="C900" s="15" t="s">
        <v>51</v>
      </c>
      <c r="D900" s="15">
        <v>61</v>
      </c>
      <c r="E900" s="16" t="s">
        <v>837</v>
      </c>
      <c r="F900" s="17">
        <v>0</v>
      </c>
      <c r="G900" s="18">
        <v>-5</v>
      </c>
      <c r="H900" s="19">
        <v>-240</v>
      </c>
      <c r="I900" s="4">
        <v>-245</v>
      </c>
    </row>
    <row r="901" spans="1:9" x14ac:dyDescent="0.25">
      <c r="A901" s="13">
        <v>1611100930</v>
      </c>
      <c r="B901" s="14" t="s">
        <v>852</v>
      </c>
      <c r="C901" s="15" t="s">
        <v>51</v>
      </c>
      <c r="D901" s="15">
        <v>61</v>
      </c>
      <c r="E901" s="16" t="s">
        <v>837</v>
      </c>
      <c r="F901" s="17">
        <v>-8.5960000000000001</v>
      </c>
      <c r="G901" s="18">
        <v>-10</v>
      </c>
      <c r="H901" s="19">
        <v>-15</v>
      </c>
      <c r="I901" s="4">
        <v>-25</v>
      </c>
    </row>
    <row r="902" spans="1:9" x14ac:dyDescent="0.25">
      <c r="A902" s="13">
        <v>1611103750</v>
      </c>
      <c r="B902" s="14" t="s">
        <v>853</v>
      </c>
      <c r="C902" s="15" t="s">
        <v>51</v>
      </c>
      <c r="D902" s="15">
        <v>61</v>
      </c>
      <c r="E902" s="16" t="s">
        <v>837</v>
      </c>
      <c r="F902" s="17">
        <v>-111.11760000000001</v>
      </c>
      <c r="G902" s="18">
        <v>-3.5</v>
      </c>
      <c r="H902" s="19">
        <v>-10</v>
      </c>
      <c r="I902" s="4">
        <v>-13.5</v>
      </c>
    </row>
    <row r="903" spans="1:9" x14ac:dyDescent="0.25">
      <c r="A903" s="13">
        <v>1612000110</v>
      </c>
      <c r="B903" s="14" t="s">
        <v>854</v>
      </c>
      <c r="C903" s="15" t="s">
        <v>51</v>
      </c>
      <c r="D903" s="15">
        <v>61</v>
      </c>
      <c r="E903" s="16" t="s">
        <v>837</v>
      </c>
      <c r="F903" s="17">
        <v>-576.18934999999999</v>
      </c>
      <c r="G903" s="18">
        <v>-522.26700000000005</v>
      </c>
      <c r="H903" s="19">
        <v>-700</v>
      </c>
      <c r="I903" s="4">
        <v>-1222.2670000000001</v>
      </c>
    </row>
    <row r="904" spans="1:9" x14ac:dyDescent="0.25">
      <c r="A904" s="13">
        <v>1612000580</v>
      </c>
      <c r="B904" s="14" t="s">
        <v>855</v>
      </c>
      <c r="C904" s="15" t="s">
        <v>51</v>
      </c>
      <c r="D904" s="15">
        <v>61</v>
      </c>
      <c r="E904" s="16" t="s">
        <v>837</v>
      </c>
      <c r="F904" s="17">
        <v>-25.59395</v>
      </c>
      <c r="G904" s="18">
        <v>-30</v>
      </c>
      <c r="H904" s="19">
        <v>-30</v>
      </c>
      <c r="I904" s="4">
        <v>-60</v>
      </c>
    </row>
    <row r="905" spans="1:9" x14ac:dyDescent="0.25">
      <c r="A905" s="13">
        <v>1612000731</v>
      </c>
      <c r="B905" s="14" t="s">
        <v>856</v>
      </c>
      <c r="C905" s="15" t="s">
        <v>51</v>
      </c>
      <c r="D905" s="15">
        <v>61</v>
      </c>
      <c r="E905" s="16" t="s">
        <v>837</v>
      </c>
      <c r="F905" s="17">
        <v>-2.09714</v>
      </c>
      <c r="G905" s="18">
        <v>-15</v>
      </c>
      <c r="H905" s="19">
        <v>-21.6</v>
      </c>
      <c r="I905" s="4">
        <v>-36.6</v>
      </c>
    </row>
    <row r="906" spans="1:9" x14ac:dyDescent="0.25">
      <c r="A906" s="13">
        <v>1612000734</v>
      </c>
      <c r="B906" s="14" t="s">
        <v>857</v>
      </c>
      <c r="C906" s="15" t="s">
        <v>51</v>
      </c>
      <c r="D906" s="15">
        <v>61</v>
      </c>
      <c r="E906" s="16" t="s">
        <v>837</v>
      </c>
      <c r="F906" s="17">
        <v>-11.188360000000001</v>
      </c>
      <c r="G906" s="18">
        <v>-69</v>
      </c>
      <c r="H906" s="19">
        <v>-68</v>
      </c>
      <c r="I906" s="4">
        <v>-137</v>
      </c>
    </row>
    <row r="907" spans="1:9" x14ac:dyDescent="0.25">
      <c r="A907" s="13">
        <v>1612000750</v>
      </c>
      <c r="B907" s="14" t="s">
        <v>858</v>
      </c>
      <c r="C907" s="15" t="s">
        <v>51</v>
      </c>
      <c r="D907" s="15">
        <v>61</v>
      </c>
      <c r="E907" s="16" t="s">
        <v>837</v>
      </c>
      <c r="F907" s="17">
        <v>-215.51400000000001</v>
      </c>
      <c r="G907" s="18">
        <v>-253.733</v>
      </c>
      <c r="H907" s="19">
        <v>-70.400000000000006</v>
      </c>
      <c r="I907" s="4">
        <v>-324.13300000000004</v>
      </c>
    </row>
    <row r="908" spans="1:9" x14ac:dyDescent="0.25">
      <c r="A908" s="13">
        <v>1612000930</v>
      </c>
      <c r="B908" s="14" t="s">
        <v>859</v>
      </c>
      <c r="C908" s="15" t="s">
        <v>51</v>
      </c>
      <c r="D908" s="15">
        <v>61</v>
      </c>
      <c r="E908" s="16" t="s">
        <v>837</v>
      </c>
      <c r="F908" s="17">
        <v>-4.08</v>
      </c>
      <c r="G908" s="18">
        <v>-10</v>
      </c>
      <c r="H908" s="19">
        <v>-10</v>
      </c>
      <c r="I908" s="4">
        <v>-20</v>
      </c>
    </row>
    <row r="909" spans="1:9" x14ac:dyDescent="0.25">
      <c r="A909" s="13">
        <v>1613000110</v>
      </c>
      <c r="B909" s="14" t="s">
        <v>860</v>
      </c>
      <c r="C909" s="15" t="s">
        <v>51</v>
      </c>
      <c r="D909" s="15">
        <v>61</v>
      </c>
      <c r="E909" s="16" t="s">
        <v>837</v>
      </c>
      <c r="F909" s="17">
        <v>-1944.7186399999998</v>
      </c>
      <c r="G909" s="18">
        <v>-2122.7530000000002</v>
      </c>
      <c r="H909" s="19">
        <v>-2470.2230529249996</v>
      </c>
      <c r="I909" s="4">
        <v>-4592.9760529249997</v>
      </c>
    </row>
    <row r="910" spans="1:9" x14ac:dyDescent="0.25">
      <c r="A910" s="13">
        <v>1613000540</v>
      </c>
      <c r="B910" s="14" t="s">
        <v>861</v>
      </c>
      <c r="C910" s="15" t="s">
        <v>51</v>
      </c>
      <c r="D910" s="15">
        <v>61</v>
      </c>
      <c r="E910" s="16" t="s">
        <v>837</v>
      </c>
      <c r="F910" s="17">
        <v>-3.9925900000000003</v>
      </c>
      <c r="G910" s="18">
        <v>-2.5</v>
      </c>
      <c r="H910" s="19">
        <v>-10</v>
      </c>
      <c r="I910" s="4">
        <v>-12.5</v>
      </c>
    </row>
    <row r="911" spans="1:9" x14ac:dyDescent="0.25">
      <c r="A911" s="13">
        <v>1613000580</v>
      </c>
      <c r="B911" s="14" t="s">
        <v>862</v>
      </c>
      <c r="C911" s="15" t="s">
        <v>51</v>
      </c>
      <c r="D911" s="15">
        <v>61</v>
      </c>
      <c r="E911" s="16" t="s">
        <v>837</v>
      </c>
      <c r="F911" s="17">
        <v>-26.447200000000002</v>
      </c>
      <c r="G911" s="18">
        <v>-30</v>
      </c>
      <c r="H911" s="19">
        <v>-15</v>
      </c>
      <c r="I911" s="4">
        <v>-45</v>
      </c>
    </row>
    <row r="912" spans="1:9" x14ac:dyDescent="0.25">
      <c r="A912" s="13">
        <v>1613000731</v>
      </c>
      <c r="B912" s="14" t="s">
        <v>863</v>
      </c>
      <c r="C912" s="15" t="s">
        <v>51</v>
      </c>
      <c r="D912" s="15">
        <v>61</v>
      </c>
      <c r="E912" s="16" t="s">
        <v>837</v>
      </c>
      <c r="F912" s="17">
        <v>-30.833009999999998</v>
      </c>
      <c r="G912" s="18">
        <v>-20</v>
      </c>
      <c r="H912" s="19">
        <v>-25</v>
      </c>
      <c r="I912" s="4">
        <v>-45</v>
      </c>
    </row>
    <row r="913" spans="1:9" x14ac:dyDescent="0.25">
      <c r="A913" s="13">
        <v>1613000734</v>
      </c>
      <c r="B913" s="14" t="s">
        <v>864</v>
      </c>
      <c r="C913" s="15" t="s">
        <v>51</v>
      </c>
      <c r="D913" s="15">
        <v>61</v>
      </c>
      <c r="E913" s="16" t="s">
        <v>837</v>
      </c>
      <c r="F913" s="17">
        <v>-78.426439999999999</v>
      </c>
      <c r="G913" s="18">
        <v>-53</v>
      </c>
      <c r="H913" s="19">
        <v>-76.8</v>
      </c>
      <c r="I913" s="4">
        <v>-129.80000000000001</v>
      </c>
    </row>
    <row r="914" spans="1:9" x14ac:dyDescent="0.25">
      <c r="A914" s="13">
        <v>1613000930</v>
      </c>
      <c r="B914" s="14" t="s">
        <v>865</v>
      </c>
      <c r="C914" s="15" t="s">
        <v>51</v>
      </c>
      <c r="D914" s="15">
        <v>61</v>
      </c>
      <c r="E914" s="16" t="s">
        <v>837</v>
      </c>
      <c r="F914" s="17">
        <v>-1.708</v>
      </c>
      <c r="G914" s="18">
        <v>-5</v>
      </c>
      <c r="H914" s="19">
        <v>-5</v>
      </c>
      <c r="I914" s="4">
        <v>-10</v>
      </c>
    </row>
    <row r="915" spans="1:9" x14ac:dyDescent="0.25">
      <c r="A915" s="13">
        <v>1613100110</v>
      </c>
      <c r="B915" s="14" t="s">
        <v>866</v>
      </c>
      <c r="C915" s="15" t="s">
        <v>51</v>
      </c>
      <c r="D915" s="15">
        <v>61</v>
      </c>
      <c r="E915" s="16" t="s">
        <v>837</v>
      </c>
      <c r="F915" s="17">
        <v>-226.00558999999998</v>
      </c>
      <c r="G915" s="18">
        <v>-208.58600000000001</v>
      </c>
      <c r="H915" s="19">
        <v>0</v>
      </c>
      <c r="I915" s="4">
        <v>-208.58600000000001</v>
      </c>
    </row>
    <row r="916" spans="1:9" x14ac:dyDescent="0.25">
      <c r="A916" s="13">
        <v>1613100731</v>
      </c>
      <c r="B916" s="14" t="s">
        <v>867</v>
      </c>
      <c r="C916" s="15" t="s">
        <v>51</v>
      </c>
      <c r="D916" s="15">
        <v>61</v>
      </c>
      <c r="E916" s="16" t="s">
        <v>837</v>
      </c>
      <c r="F916" s="17">
        <v>-12.470450000000001</v>
      </c>
      <c r="G916" s="18">
        <v>-0.90900000000000003</v>
      </c>
      <c r="H916" s="19">
        <v>0</v>
      </c>
      <c r="I916" s="4">
        <v>-0.90900000000000003</v>
      </c>
    </row>
    <row r="917" spans="1:9" x14ac:dyDescent="0.25">
      <c r="A917" s="13">
        <v>1613100734</v>
      </c>
      <c r="B917" s="14" t="s">
        <v>868</v>
      </c>
      <c r="C917" s="15" t="s">
        <v>51</v>
      </c>
      <c r="D917" s="15">
        <v>61</v>
      </c>
      <c r="E917" s="16" t="s">
        <v>837</v>
      </c>
      <c r="F917" s="17">
        <v>-40.087690000000002</v>
      </c>
      <c r="G917" s="18">
        <v>-0.28000000000000003</v>
      </c>
      <c r="H917" s="19">
        <v>0</v>
      </c>
      <c r="I917" s="4">
        <v>-0.28000000000000003</v>
      </c>
    </row>
    <row r="918" spans="1:9" x14ac:dyDescent="0.25">
      <c r="A918" s="13">
        <v>1613100780</v>
      </c>
      <c r="B918" s="14" t="s">
        <v>869</v>
      </c>
      <c r="C918" s="15" t="s">
        <v>51</v>
      </c>
      <c r="D918" s="15">
        <v>61</v>
      </c>
      <c r="E918" s="16" t="s">
        <v>837</v>
      </c>
      <c r="F918" s="17">
        <v>5.3361400000000003</v>
      </c>
      <c r="G918" s="18">
        <v>-46.2</v>
      </c>
      <c r="H918" s="19">
        <v>0</v>
      </c>
      <c r="I918" s="4">
        <v>-46.2</v>
      </c>
    </row>
    <row r="919" spans="1:9" x14ac:dyDescent="0.25">
      <c r="A919" s="13">
        <v>1614000110</v>
      </c>
      <c r="B919" s="14" t="s">
        <v>870</v>
      </c>
      <c r="C919" s="15" t="s">
        <v>51</v>
      </c>
      <c r="D919" s="15">
        <v>61</v>
      </c>
      <c r="E919" s="16" t="s">
        <v>837</v>
      </c>
      <c r="F919" s="17">
        <v>-453.43496999999996</v>
      </c>
      <c r="G919" s="18">
        <v>-362.29199999999997</v>
      </c>
      <c r="H919" s="19">
        <v>-114.43138530999998</v>
      </c>
      <c r="I919" s="4">
        <v>-476.72338530999997</v>
      </c>
    </row>
    <row r="920" spans="1:9" x14ac:dyDescent="0.25">
      <c r="A920" s="13">
        <v>1614000550</v>
      </c>
      <c r="B920" s="14" t="s">
        <v>871</v>
      </c>
      <c r="C920" s="15" t="s">
        <v>51</v>
      </c>
      <c r="D920" s="15">
        <v>61</v>
      </c>
      <c r="E920" s="16" t="s">
        <v>837</v>
      </c>
      <c r="F920" s="17">
        <v>-207.65428</v>
      </c>
      <c r="G920" s="18">
        <v>-147</v>
      </c>
      <c r="H920" s="19">
        <v>-197</v>
      </c>
      <c r="I920" s="4">
        <v>-344</v>
      </c>
    </row>
    <row r="921" spans="1:9" x14ac:dyDescent="0.25">
      <c r="A921" s="13">
        <v>1614000731</v>
      </c>
      <c r="B921" s="14" t="s">
        <v>872</v>
      </c>
      <c r="C921" s="15" t="s">
        <v>51</v>
      </c>
      <c r="D921" s="15">
        <v>61</v>
      </c>
      <c r="E921" s="16" t="s">
        <v>837</v>
      </c>
      <c r="F921" s="17">
        <v>-22.742450000000002</v>
      </c>
      <c r="G921" s="18">
        <v>-16</v>
      </c>
      <c r="H921" s="19">
        <v>-9.6</v>
      </c>
      <c r="I921" s="4">
        <v>-25.6</v>
      </c>
    </row>
    <row r="922" spans="1:9" x14ac:dyDescent="0.25">
      <c r="A922" s="13">
        <v>1614000734</v>
      </c>
      <c r="B922" s="14" t="s">
        <v>873</v>
      </c>
      <c r="C922" s="15" t="s">
        <v>51</v>
      </c>
      <c r="D922" s="15">
        <v>61</v>
      </c>
      <c r="E922" s="16" t="s">
        <v>837</v>
      </c>
      <c r="F922" s="17">
        <v>-54.59281</v>
      </c>
      <c r="G922" s="18">
        <v>-34</v>
      </c>
      <c r="H922" s="19">
        <v>-51.2</v>
      </c>
      <c r="I922" s="4">
        <v>-85.2</v>
      </c>
    </row>
    <row r="923" spans="1:9" x14ac:dyDescent="0.25">
      <c r="A923" s="13">
        <v>1614000750</v>
      </c>
      <c r="B923" s="14" t="s">
        <v>874</v>
      </c>
      <c r="C923" s="15" t="s">
        <v>51</v>
      </c>
      <c r="D923" s="15">
        <v>61</v>
      </c>
      <c r="E923" s="16" t="s">
        <v>837</v>
      </c>
      <c r="F923" s="17">
        <v>-179.4735</v>
      </c>
      <c r="G923" s="18">
        <v>-86.56</v>
      </c>
      <c r="H923" s="19">
        <v>-200</v>
      </c>
      <c r="I923" s="4">
        <v>-286.56</v>
      </c>
    </row>
    <row r="924" spans="1:9" x14ac:dyDescent="0.25">
      <c r="A924" s="13">
        <v>1614000930</v>
      </c>
      <c r="B924" s="14" t="s">
        <v>875</v>
      </c>
      <c r="C924" s="15" t="s">
        <v>51</v>
      </c>
      <c r="D924" s="15">
        <v>61</v>
      </c>
      <c r="E924" s="16" t="s">
        <v>837</v>
      </c>
      <c r="F924" s="17">
        <v>0</v>
      </c>
      <c r="G924" s="18">
        <v>-3</v>
      </c>
      <c r="H924" s="19">
        <v>-3</v>
      </c>
      <c r="I924" s="4">
        <v>-6</v>
      </c>
    </row>
    <row r="925" spans="1:9" x14ac:dyDescent="0.25">
      <c r="A925" s="13">
        <v>1615000110</v>
      </c>
      <c r="B925" s="14" t="s">
        <v>876</v>
      </c>
      <c r="C925" s="15" t="s">
        <v>51</v>
      </c>
      <c r="D925" s="15">
        <v>61</v>
      </c>
      <c r="E925" s="16" t="s">
        <v>837</v>
      </c>
      <c r="F925" s="17">
        <v>-1114.4117699999999</v>
      </c>
      <c r="G925" s="18">
        <v>-1213.2339999999999</v>
      </c>
      <c r="H925" s="19">
        <v>-1642.6202125849998</v>
      </c>
      <c r="I925" s="4">
        <v>-2855.8542125849999</v>
      </c>
    </row>
    <row r="926" spans="1:9" x14ac:dyDescent="0.25">
      <c r="A926" s="13">
        <v>1615000522</v>
      </c>
      <c r="B926" s="14" t="s">
        <v>877</v>
      </c>
      <c r="C926" s="15" t="s">
        <v>51</v>
      </c>
      <c r="D926" s="15">
        <v>61</v>
      </c>
      <c r="E926" s="16" t="s">
        <v>837</v>
      </c>
      <c r="F926" s="17">
        <v>0</v>
      </c>
      <c r="G926" s="18">
        <v>-1</v>
      </c>
      <c r="H926" s="19">
        <v>-1</v>
      </c>
      <c r="I926" s="4">
        <v>-2</v>
      </c>
    </row>
    <row r="927" spans="1:9" x14ac:dyDescent="0.25">
      <c r="A927" s="13">
        <v>1615000550</v>
      </c>
      <c r="B927" s="14" t="s">
        <v>878</v>
      </c>
      <c r="C927" s="15" t="s">
        <v>51</v>
      </c>
      <c r="D927" s="15">
        <v>61</v>
      </c>
      <c r="E927" s="16" t="s">
        <v>837</v>
      </c>
      <c r="F927" s="17">
        <v>-42.054600000000001</v>
      </c>
      <c r="G927" s="18">
        <v>-70</v>
      </c>
      <c r="H927" s="19">
        <v>-35</v>
      </c>
      <c r="I927" s="4">
        <v>-105</v>
      </c>
    </row>
    <row r="928" spans="1:9" x14ac:dyDescent="0.25">
      <c r="A928" s="13">
        <v>1615000570</v>
      </c>
      <c r="B928" s="14" t="s">
        <v>879</v>
      </c>
      <c r="C928" s="15" t="s">
        <v>51</v>
      </c>
      <c r="D928" s="15">
        <v>61</v>
      </c>
      <c r="E928" s="16" t="s">
        <v>837</v>
      </c>
      <c r="F928" s="17">
        <v>-39.145069999999997</v>
      </c>
      <c r="G928" s="18">
        <v>-44.5</v>
      </c>
      <c r="H928" s="19">
        <v>-45</v>
      </c>
      <c r="I928" s="4">
        <v>-89.5</v>
      </c>
    </row>
    <row r="929" spans="1:9" x14ac:dyDescent="0.25">
      <c r="A929" s="13">
        <v>1615000580</v>
      </c>
      <c r="B929" s="14" t="s">
        <v>880</v>
      </c>
      <c r="C929" s="15" t="s">
        <v>51</v>
      </c>
      <c r="D929" s="15">
        <v>61</v>
      </c>
      <c r="E929" s="16" t="s">
        <v>837</v>
      </c>
      <c r="F929" s="17">
        <v>-12.185450000000001</v>
      </c>
      <c r="G929" s="18">
        <v>-17.5</v>
      </c>
      <c r="H929" s="19">
        <v>-25</v>
      </c>
      <c r="I929" s="4">
        <v>-42.5</v>
      </c>
    </row>
    <row r="930" spans="1:9" x14ac:dyDescent="0.25">
      <c r="A930" s="13">
        <v>1615000731</v>
      </c>
      <c r="B930" s="14" t="s">
        <v>881</v>
      </c>
      <c r="C930" s="15" t="s">
        <v>51</v>
      </c>
      <c r="D930" s="15">
        <v>61</v>
      </c>
      <c r="E930" s="16" t="s">
        <v>837</v>
      </c>
      <c r="F930" s="17">
        <v>-4.3976199999999999</v>
      </c>
      <c r="G930" s="18">
        <v>-20</v>
      </c>
      <c r="H930" s="19">
        <v>-16</v>
      </c>
      <c r="I930" s="4">
        <v>-36</v>
      </c>
    </row>
    <row r="931" spans="1:9" x14ac:dyDescent="0.25">
      <c r="A931" s="13">
        <v>1615000734</v>
      </c>
      <c r="B931" s="14" t="s">
        <v>882</v>
      </c>
      <c r="C931" s="15" t="s">
        <v>51</v>
      </c>
      <c r="D931" s="15">
        <v>61</v>
      </c>
      <c r="E931" s="16" t="s">
        <v>837</v>
      </c>
      <c r="F931" s="17">
        <v>-35.180489999999999</v>
      </c>
      <c r="G931" s="18">
        <v>-50</v>
      </c>
      <c r="H931" s="19">
        <v>-64.400000000000006</v>
      </c>
      <c r="I931" s="4">
        <v>-114.4</v>
      </c>
    </row>
    <row r="932" spans="1:9" x14ac:dyDescent="0.25">
      <c r="A932" s="13">
        <v>1615000750</v>
      </c>
      <c r="B932" s="14" t="s">
        <v>883</v>
      </c>
      <c r="C932" s="15" t="s">
        <v>51</v>
      </c>
      <c r="D932" s="15">
        <v>61</v>
      </c>
      <c r="E932" s="16" t="s">
        <v>837</v>
      </c>
      <c r="F932" s="17">
        <v>-4.0522499999999999</v>
      </c>
      <c r="G932" s="18">
        <v>-45</v>
      </c>
      <c r="H932" s="19">
        <v>0</v>
      </c>
      <c r="I932" s="4">
        <v>-45</v>
      </c>
    </row>
    <row r="933" spans="1:9" x14ac:dyDescent="0.25">
      <c r="A933" s="13">
        <v>1615000780</v>
      </c>
      <c r="B933" s="14" t="s">
        <v>884</v>
      </c>
      <c r="C933" s="15" t="s">
        <v>51</v>
      </c>
      <c r="D933" s="15">
        <v>61</v>
      </c>
      <c r="E933" s="16" t="s">
        <v>837</v>
      </c>
      <c r="F933" s="17">
        <v>-14.598870000000002</v>
      </c>
      <c r="G933" s="18">
        <v>-19</v>
      </c>
      <c r="H933" s="19">
        <v>-19</v>
      </c>
      <c r="I933" s="4">
        <v>-38</v>
      </c>
    </row>
    <row r="934" spans="1:9" x14ac:dyDescent="0.25">
      <c r="A934" s="13">
        <v>1615000930</v>
      </c>
      <c r="B934" s="14" t="s">
        <v>885</v>
      </c>
      <c r="C934" s="15" t="s">
        <v>51</v>
      </c>
      <c r="D934" s="15">
        <v>61</v>
      </c>
      <c r="E934" s="16" t="s">
        <v>837</v>
      </c>
      <c r="F934" s="17">
        <v>-9.2204999999999995</v>
      </c>
      <c r="G934" s="18">
        <v>-5</v>
      </c>
      <c r="H934" s="19">
        <v>-5</v>
      </c>
      <c r="I934" s="4">
        <v>-10</v>
      </c>
    </row>
    <row r="935" spans="1:9" x14ac:dyDescent="0.25">
      <c r="A935" s="13">
        <v>1615001780</v>
      </c>
      <c r="B935" s="14" t="s">
        <v>886</v>
      </c>
      <c r="C935" s="15" t="s">
        <v>51</v>
      </c>
      <c r="D935" s="15">
        <v>61</v>
      </c>
      <c r="E935" s="16" t="s">
        <v>837</v>
      </c>
      <c r="F935" s="17">
        <v>-100.97991999999999</v>
      </c>
      <c r="G935" s="18">
        <v>-157</v>
      </c>
      <c r="H935" s="19">
        <v>-157</v>
      </c>
      <c r="I935" s="4">
        <v>-314</v>
      </c>
    </row>
    <row r="936" spans="1:9" x14ac:dyDescent="0.25">
      <c r="A936" s="13">
        <v>1615003110</v>
      </c>
      <c r="B936" s="14" t="s">
        <v>887</v>
      </c>
      <c r="C936" s="15" t="s">
        <v>51</v>
      </c>
      <c r="D936" s="15">
        <v>61</v>
      </c>
      <c r="E936" s="16" t="s">
        <v>837</v>
      </c>
      <c r="F936" s="17">
        <v>-418.94668000000001</v>
      </c>
      <c r="G936" s="18">
        <v>-417.262</v>
      </c>
      <c r="H936" s="19">
        <v>-436.56543813499985</v>
      </c>
      <c r="I936" s="4">
        <v>-853.82743813499985</v>
      </c>
    </row>
    <row r="937" spans="1:9" x14ac:dyDescent="0.25">
      <c r="A937" s="13">
        <v>1615003580</v>
      </c>
      <c r="B937" s="14" t="s">
        <v>888</v>
      </c>
      <c r="C937" s="15" t="s">
        <v>51</v>
      </c>
      <c r="D937" s="15">
        <v>61</v>
      </c>
      <c r="E937" s="16" t="s">
        <v>837</v>
      </c>
      <c r="F937" s="17">
        <v>-9.19468</v>
      </c>
      <c r="G937" s="18">
        <v>-12</v>
      </c>
      <c r="H937" s="19">
        <v>-12</v>
      </c>
      <c r="I937" s="4">
        <v>-24</v>
      </c>
    </row>
    <row r="938" spans="1:9" x14ac:dyDescent="0.25">
      <c r="A938" s="13">
        <v>1615003750</v>
      </c>
      <c r="B938" s="14" t="s">
        <v>889</v>
      </c>
      <c r="C938" s="15" t="s">
        <v>51</v>
      </c>
      <c r="D938" s="15">
        <v>61</v>
      </c>
      <c r="E938" s="16" t="s">
        <v>837</v>
      </c>
      <c r="F938" s="17">
        <v>-373.78287999999998</v>
      </c>
      <c r="G938" s="18">
        <v>-420</v>
      </c>
      <c r="H938" s="19">
        <v>-370</v>
      </c>
      <c r="I938" s="4">
        <v>-790</v>
      </c>
    </row>
    <row r="939" spans="1:9" x14ac:dyDescent="0.25">
      <c r="A939" s="13">
        <v>1615003780</v>
      </c>
      <c r="B939" s="14" t="s">
        <v>890</v>
      </c>
      <c r="C939" s="15" t="s">
        <v>51</v>
      </c>
      <c r="D939" s="15">
        <v>61</v>
      </c>
      <c r="E939" s="16" t="s">
        <v>837</v>
      </c>
      <c r="F939" s="17">
        <v>-13.843249999999999</v>
      </c>
      <c r="G939" s="18">
        <v>-20</v>
      </c>
      <c r="H939" s="19">
        <v>-45</v>
      </c>
      <c r="I939" s="4">
        <v>-65</v>
      </c>
    </row>
    <row r="940" spans="1:9" x14ac:dyDescent="0.25">
      <c r="A940" s="13">
        <v>1615003930</v>
      </c>
      <c r="B940" s="14" t="s">
        <v>891</v>
      </c>
      <c r="C940" s="15" t="s">
        <v>51</v>
      </c>
      <c r="D940" s="15">
        <v>61</v>
      </c>
      <c r="E940" s="16" t="s">
        <v>837</v>
      </c>
      <c r="F940" s="17">
        <v>-4.9998000000000005</v>
      </c>
      <c r="G940" s="18">
        <v>-10</v>
      </c>
      <c r="H940" s="19">
        <v>-10</v>
      </c>
      <c r="I940" s="4">
        <v>-20</v>
      </c>
    </row>
    <row r="941" spans="1:9" x14ac:dyDescent="0.25">
      <c r="A941" s="13">
        <v>1615004750</v>
      </c>
      <c r="B941" s="14" t="s">
        <v>892</v>
      </c>
      <c r="C941" s="15" t="s">
        <v>51</v>
      </c>
      <c r="D941" s="15">
        <v>61</v>
      </c>
      <c r="E941" s="16" t="s">
        <v>837</v>
      </c>
      <c r="F941" s="17">
        <v>-72.420400000000001</v>
      </c>
      <c r="G941" s="18">
        <v>-75</v>
      </c>
      <c r="H941" s="19">
        <v>-75</v>
      </c>
      <c r="I941" s="4">
        <v>-150</v>
      </c>
    </row>
    <row r="942" spans="1:9" x14ac:dyDescent="0.25">
      <c r="A942" s="13">
        <v>1615100110</v>
      </c>
      <c r="B942" s="14" t="s">
        <v>893</v>
      </c>
      <c r="C942" s="15" t="s">
        <v>51</v>
      </c>
      <c r="D942" s="15">
        <v>61</v>
      </c>
      <c r="E942" s="16" t="s">
        <v>837</v>
      </c>
      <c r="F942" s="17">
        <v>-818.54400999999996</v>
      </c>
      <c r="G942" s="18">
        <v>-883.94500000000005</v>
      </c>
      <c r="H942" s="19">
        <v>-794.73338576499975</v>
      </c>
      <c r="I942" s="4">
        <v>-1678.6783857649998</v>
      </c>
    </row>
    <row r="943" spans="1:9" x14ac:dyDescent="0.25">
      <c r="A943" s="13">
        <v>1615100780</v>
      </c>
      <c r="B943" s="14" t="s">
        <v>894</v>
      </c>
      <c r="C943" s="15" t="s">
        <v>51</v>
      </c>
      <c r="D943" s="15">
        <v>61</v>
      </c>
      <c r="E943" s="16" t="s">
        <v>837</v>
      </c>
      <c r="F943" s="17">
        <v>-9.7451399999999992</v>
      </c>
      <c r="G943" s="18">
        <v>-10.5</v>
      </c>
      <c r="H943" s="19">
        <v>-10.5</v>
      </c>
      <c r="I943" s="4">
        <v>-21</v>
      </c>
    </row>
    <row r="944" spans="1:9" x14ac:dyDescent="0.25">
      <c r="A944" s="13">
        <v>1616100110</v>
      </c>
      <c r="B944" s="14" t="s">
        <v>895</v>
      </c>
      <c r="C944" s="15" t="s">
        <v>51</v>
      </c>
      <c r="D944" s="15">
        <v>61</v>
      </c>
      <c r="E944" s="16" t="s">
        <v>837</v>
      </c>
      <c r="F944" s="17">
        <v>-64.324219999999997</v>
      </c>
      <c r="G944" s="18">
        <v>-70</v>
      </c>
      <c r="H944" s="19">
        <v>-6.3968629999999985E-2</v>
      </c>
      <c r="I944" s="4">
        <v>-70.063968630000005</v>
      </c>
    </row>
    <row r="945" spans="1:9" x14ac:dyDescent="0.25">
      <c r="A945" s="13">
        <v>1616100521</v>
      </c>
      <c r="B945" s="14" t="s">
        <v>896</v>
      </c>
      <c r="C945" s="15" t="s">
        <v>51</v>
      </c>
      <c r="D945" s="15">
        <v>61</v>
      </c>
      <c r="E945" s="16" t="s">
        <v>837</v>
      </c>
      <c r="F945" s="17">
        <v>-250.91828000000001</v>
      </c>
      <c r="G945" s="18">
        <v>-250</v>
      </c>
      <c r="H945" s="19">
        <v>-300</v>
      </c>
      <c r="I945" s="4">
        <v>-550</v>
      </c>
    </row>
    <row r="946" spans="1:9" x14ac:dyDescent="0.25">
      <c r="A946" s="13">
        <v>1617000110</v>
      </c>
      <c r="B946" s="14" t="s">
        <v>897</v>
      </c>
      <c r="C946" s="15" t="s">
        <v>51</v>
      </c>
      <c r="D946" s="15">
        <v>61</v>
      </c>
      <c r="E946" s="16" t="s">
        <v>837</v>
      </c>
      <c r="F946" s="17">
        <v>-1231.7296399999998</v>
      </c>
      <c r="G946" s="18">
        <v>-1326.069</v>
      </c>
      <c r="H946" s="19">
        <v>-1713.2103702449999</v>
      </c>
      <c r="I946" s="4">
        <v>-3039.2793702449999</v>
      </c>
    </row>
    <row r="947" spans="1:9" x14ac:dyDescent="0.25">
      <c r="A947" s="13">
        <v>1617000522</v>
      </c>
      <c r="B947" s="14" t="s">
        <v>898</v>
      </c>
      <c r="C947" s="15" t="s">
        <v>51</v>
      </c>
      <c r="D947" s="15">
        <v>61</v>
      </c>
      <c r="E947" s="16" t="s">
        <v>837</v>
      </c>
      <c r="F947" s="17">
        <v>-15.903</v>
      </c>
      <c r="G947" s="18">
        <v>-10</v>
      </c>
      <c r="H947" s="19">
        <v>-2.2613333333333334</v>
      </c>
      <c r="I947" s="4">
        <v>-12.261333333333333</v>
      </c>
    </row>
    <row r="948" spans="1:9" x14ac:dyDescent="0.25">
      <c r="A948" s="13">
        <v>1617000580</v>
      </c>
      <c r="B948" s="14" t="s">
        <v>899</v>
      </c>
      <c r="C948" s="15" t="s">
        <v>51</v>
      </c>
      <c r="D948" s="15">
        <v>61</v>
      </c>
      <c r="E948" s="16" t="s">
        <v>837</v>
      </c>
      <c r="F948" s="17">
        <v>-25.365069999999999</v>
      </c>
      <c r="G948" s="18">
        <v>-35</v>
      </c>
      <c r="H948" s="19">
        <v>-25</v>
      </c>
      <c r="I948" s="4">
        <v>-60</v>
      </c>
    </row>
    <row r="949" spans="1:9" x14ac:dyDescent="0.25">
      <c r="A949" s="13">
        <v>1617000581</v>
      </c>
      <c r="B949" s="14" t="s">
        <v>900</v>
      </c>
      <c r="C949" s="15" t="s">
        <v>51</v>
      </c>
      <c r="D949" s="15">
        <v>61</v>
      </c>
      <c r="E949" s="16" t="s">
        <v>837</v>
      </c>
      <c r="F949" s="17">
        <v>-14.19284</v>
      </c>
      <c r="G949" s="18">
        <v>-5</v>
      </c>
      <c r="H949" s="19">
        <v>-5</v>
      </c>
      <c r="I949" s="4">
        <v>-10</v>
      </c>
    </row>
    <row r="950" spans="1:9" x14ac:dyDescent="0.25">
      <c r="A950" s="13">
        <v>1617000731</v>
      </c>
      <c r="B950" s="14" t="s">
        <v>901</v>
      </c>
      <c r="C950" s="15" t="s">
        <v>51</v>
      </c>
      <c r="D950" s="15">
        <v>61</v>
      </c>
      <c r="E950" s="16" t="s">
        <v>837</v>
      </c>
      <c r="F950" s="17">
        <v>-14.434340000000001</v>
      </c>
      <c r="G950" s="18">
        <v>-2</v>
      </c>
      <c r="H950" s="19">
        <v>-2</v>
      </c>
      <c r="I950" s="4">
        <v>-4</v>
      </c>
    </row>
    <row r="951" spans="1:9" x14ac:dyDescent="0.25">
      <c r="A951" s="13">
        <v>1617000734</v>
      </c>
      <c r="B951" s="14" t="s">
        <v>902</v>
      </c>
      <c r="C951" s="15" t="s">
        <v>51</v>
      </c>
      <c r="D951" s="15">
        <v>61</v>
      </c>
      <c r="E951" s="16" t="s">
        <v>837</v>
      </c>
      <c r="F951" s="17">
        <v>-82.242980000000003</v>
      </c>
      <c r="G951" s="18">
        <v>-68</v>
      </c>
      <c r="H951" s="19">
        <v>-70.400000000000006</v>
      </c>
      <c r="I951" s="4">
        <v>-138.4</v>
      </c>
    </row>
    <row r="952" spans="1:9" x14ac:dyDescent="0.25">
      <c r="A952" s="13">
        <v>1617000750</v>
      </c>
      <c r="B952" s="14" t="s">
        <v>903</v>
      </c>
      <c r="C952" s="15" t="s">
        <v>51</v>
      </c>
      <c r="D952" s="15">
        <v>61</v>
      </c>
      <c r="E952" s="16" t="s">
        <v>837</v>
      </c>
      <c r="F952" s="17">
        <v>0</v>
      </c>
      <c r="G952" s="18">
        <v>-120</v>
      </c>
      <c r="H952" s="19">
        <v>-60</v>
      </c>
      <c r="I952" s="4">
        <v>-180</v>
      </c>
    </row>
    <row r="953" spans="1:9" x14ac:dyDescent="0.25">
      <c r="A953" s="13">
        <v>1617000930</v>
      </c>
      <c r="B953" s="14" t="s">
        <v>904</v>
      </c>
      <c r="C953" s="15" t="s">
        <v>51</v>
      </c>
      <c r="D953" s="15">
        <v>61</v>
      </c>
      <c r="E953" s="16" t="s">
        <v>837</v>
      </c>
      <c r="F953" s="17">
        <v>-3.9916999999999998</v>
      </c>
      <c r="G953" s="18">
        <v>-12</v>
      </c>
      <c r="H953" s="19">
        <v>-5</v>
      </c>
      <c r="I953" s="4">
        <v>-17</v>
      </c>
    </row>
    <row r="954" spans="1:9" x14ac:dyDescent="0.25">
      <c r="A954" s="13">
        <v>1617200581</v>
      </c>
      <c r="B954" s="14" t="s">
        <v>905</v>
      </c>
      <c r="C954" s="15" t="s">
        <v>51</v>
      </c>
      <c r="D954" s="15">
        <v>61</v>
      </c>
      <c r="E954" s="16" t="s">
        <v>837</v>
      </c>
      <c r="F954" s="17">
        <v>-63.3</v>
      </c>
      <c r="G954" s="18">
        <v>0</v>
      </c>
      <c r="H954" s="19">
        <v>0</v>
      </c>
      <c r="I954" s="4">
        <v>0</v>
      </c>
    </row>
    <row r="955" spans="1:9" x14ac:dyDescent="0.25">
      <c r="A955" s="13">
        <v>1618000110</v>
      </c>
      <c r="B955" s="14" t="s">
        <v>906</v>
      </c>
      <c r="C955" s="15" t="s">
        <v>51</v>
      </c>
      <c r="D955" s="15">
        <v>61</v>
      </c>
      <c r="E955" s="16" t="s">
        <v>837</v>
      </c>
      <c r="F955" s="17">
        <v>-1012.86658</v>
      </c>
      <c r="G955" s="18">
        <v>-1110.509</v>
      </c>
      <c r="H955" s="19">
        <v>-1269.8242947199999</v>
      </c>
      <c r="I955" s="4">
        <v>-2380.3332947199997</v>
      </c>
    </row>
    <row r="956" spans="1:9" x14ac:dyDescent="0.25">
      <c r="A956" s="13">
        <v>1618000540</v>
      </c>
      <c r="B956" s="14" t="s">
        <v>907</v>
      </c>
      <c r="C956" s="15" t="s">
        <v>51</v>
      </c>
      <c r="D956" s="15">
        <v>61</v>
      </c>
      <c r="E956" s="16" t="s">
        <v>837</v>
      </c>
      <c r="F956" s="17">
        <v>-9.9391100000000012</v>
      </c>
      <c r="G956" s="18">
        <v>-10</v>
      </c>
      <c r="H956" s="19">
        <v>-10</v>
      </c>
      <c r="I956" s="4">
        <v>-20</v>
      </c>
    </row>
    <row r="957" spans="1:9" x14ac:dyDescent="0.25">
      <c r="A957" s="13">
        <v>1618000570</v>
      </c>
      <c r="B957" s="14" t="s">
        <v>908</v>
      </c>
      <c r="C957" s="15" t="s">
        <v>51</v>
      </c>
      <c r="D957" s="15">
        <v>61</v>
      </c>
      <c r="E957" s="16" t="s">
        <v>837</v>
      </c>
      <c r="F957" s="17">
        <v>-652.78132999999991</v>
      </c>
      <c r="G957" s="18">
        <v>-928.50800000000004</v>
      </c>
      <c r="H957" s="19">
        <v>-1134.5250000000001</v>
      </c>
      <c r="I957" s="4">
        <v>-2063.0330000000004</v>
      </c>
    </row>
    <row r="958" spans="1:9" x14ac:dyDescent="0.25">
      <c r="A958" s="13">
        <v>1618000731</v>
      </c>
      <c r="B958" s="14" t="s">
        <v>909</v>
      </c>
      <c r="C958" s="15" t="s">
        <v>51</v>
      </c>
      <c r="D958" s="15">
        <v>61</v>
      </c>
      <c r="E958" s="16" t="s">
        <v>837</v>
      </c>
      <c r="F958" s="17">
        <v>-28.099150000000002</v>
      </c>
      <c r="G958" s="18">
        <v>-40</v>
      </c>
      <c r="H958" s="19">
        <v>-18</v>
      </c>
      <c r="I958" s="4">
        <v>-58</v>
      </c>
    </row>
    <row r="959" spans="1:9" x14ac:dyDescent="0.25">
      <c r="A959" s="13">
        <v>1618000734</v>
      </c>
      <c r="B959" s="14" t="s">
        <v>910</v>
      </c>
      <c r="C959" s="15" t="s">
        <v>51</v>
      </c>
      <c r="D959" s="15">
        <v>61</v>
      </c>
      <c r="E959" s="16" t="s">
        <v>837</v>
      </c>
      <c r="F959" s="17">
        <v>-68.816240000000008</v>
      </c>
      <c r="G959" s="18">
        <v>-64</v>
      </c>
      <c r="H959" s="19">
        <v>-65.599999999999994</v>
      </c>
      <c r="I959" s="4">
        <v>-129.6</v>
      </c>
    </row>
    <row r="960" spans="1:9" x14ac:dyDescent="0.25">
      <c r="A960" s="13">
        <v>1618000780</v>
      </c>
      <c r="B960" s="14" t="s">
        <v>911</v>
      </c>
      <c r="C960" s="15" t="s">
        <v>51</v>
      </c>
      <c r="D960" s="15">
        <v>61</v>
      </c>
      <c r="E960" s="16" t="s">
        <v>837</v>
      </c>
      <c r="F960" s="17">
        <v>-2.7248299999999999</v>
      </c>
      <c r="G960" s="18">
        <v>-8</v>
      </c>
      <c r="H960" s="19">
        <v>-13.5</v>
      </c>
      <c r="I960" s="4">
        <v>-21.5</v>
      </c>
    </row>
    <row r="961" spans="1:9" x14ac:dyDescent="0.25">
      <c r="A961" s="13">
        <v>1618000930</v>
      </c>
      <c r="B961" s="14" t="s">
        <v>912</v>
      </c>
      <c r="C961" s="15" t="s">
        <v>51</v>
      </c>
      <c r="D961" s="15">
        <v>61</v>
      </c>
      <c r="E961" s="16" t="s">
        <v>837</v>
      </c>
      <c r="F961" s="17">
        <v>-130.50086999999999</v>
      </c>
      <c r="G961" s="18">
        <v>-346.52300000000002</v>
      </c>
      <c r="H961" s="19">
        <v>-377.16300000000001</v>
      </c>
      <c r="I961" s="4">
        <v>-723.68600000000004</v>
      </c>
    </row>
    <row r="962" spans="1:9" x14ac:dyDescent="0.25">
      <c r="A962" s="13">
        <v>1618001540</v>
      </c>
      <c r="B962" s="14" t="s">
        <v>913</v>
      </c>
      <c r="C962" s="15" t="s">
        <v>51</v>
      </c>
      <c r="D962" s="15">
        <v>61</v>
      </c>
      <c r="E962" s="16" t="s">
        <v>837</v>
      </c>
      <c r="F962" s="17">
        <v>-181.20212000000001</v>
      </c>
      <c r="G962" s="18">
        <v>-350.48</v>
      </c>
      <c r="H962" s="19">
        <v>-501.08</v>
      </c>
      <c r="I962" s="4">
        <v>-851.56</v>
      </c>
    </row>
    <row r="963" spans="1:9" x14ac:dyDescent="0.25">
      <c r="A963" s="13">
        <v>1618002750</v>
      </c>
      <c r="B963" s="14" t="s">
        <v>914</v>
      </c>
      <c r="C963" s="15" t="s">
        <v>51</v>
      </c>
      <c r="D963" s="15">
        <v>61</v>
      </c>
      <c r="E963" s="16" t="s">
        <v>837</v>
      </c>
      <c r="F963" s="17">
        <v>-199.36799999999999</v>
      </c>
      <c r="G963" s="18">
        <v>-200</v>
      </c>
      <c r="H963" s="19">
        <v>-558</v>
      </c>
      <c r="I963" s="4">
        <v>-758</v>
      </c>
    </row>
    <row r="964" spans="1:9" x14ac:dyDescent="0.25">
      <c r="A964" s="13">
        <v>1619000110</v>
      </c>
      <c r="B964" s="14" t="s">
        <v>915</v>
      </c>
      <c r="C964" s="15" t="s">
        <v>51</v>
      </c>
      <c r="D964" s="15">
        <v>61</v>
      </c>
      <c r="E964" s="16" t="s">
        <v>837</v>
      </c>
      <c r="F964" s="17">
        <v>-21.158799999999999</v>
      </c>
      <c r="G964" s="18">
        <v>-12.818</v>
      </c>
      <c r="H964" s="19">
        <v>0</v>
      </c>
      <c r="I964" s="4">
        <v>-12.818</v>
      </c>
    </row>
    <row r="965" spans="1:9" x14ac:dyDescent="0.25">
      <c r="A965" s="13">
        <v>1619000780</v>
      </c>
      <c r="B965" s="14" t="s">
        <v>916</v>
      </c>
      <c r="C965" s="15" t="s">
        <v>51</v>
      </c>
      <c r="D965" s="15">
        <v>61</v>
      </c>
      <c r="E965" s="16" t="s">
        <v>837</v>
      </c>
      <c r="F965" s="17">
        <v>-5.8926099999999995</v>
      </c>
      <c r="G965" s="18">
        <v>-348.017</v>
      </c>
      <c r="H965" s="19">
        <v>0</v>
      </c>
      <c r="I965" s="4">
        <v>-348.017</v>
      </c>
    </row>
    <row r="966" spans="1:9" x14ac:dyDescent="0.25">
      <c r="A966" s="20" t="s">
        <v>917</v>
      </c>
      <c r="B966" s="21"/>
      <c r="C966" s="22"/>
      <c r="D966" s="22"/>
      <c r="E966" s="21"/>
      <c r="F966" s="23">
        <v>-13840.756299999999</v>
      </c>
      <c r="G966" s="24">
        <v>-16268.977999999997</v>
      </c>
      <c r="H966" s="24">
        <v>-17247.379842633334</v>
      </c>
      <c r="I966" s="4">
        <v>-33516.357842633333</v>
      </c>
    </row>
    <row r="967" spans="1:9" x14ac:dyDescent="0.25">
      <c r="A967" s="7" t="s">
        <v>918</v>
      </c>
      <c r="B967" s="8"/>
      <c r="C967" s="9"/>
      <c r="D967" s="8"/>
      <c r="E967" s="8"/>
      <c r="F967" s="8"/>
      <c r="G967" s="9" t="s">
        <v>33</v>
      </c>
      <c r="H967" s="31">
        <v>62</v>
      </c>
      <c r="I967" s="4" t="e">
        <v>#VALUE!</v>
      </c>
    </row>
    <row r="968" spans="1:9" x14ac:dyDescent="0.25">
      <c r="A968" s="13">
        <v>1621100110</v>
      </c>
      <c r="B968" s="14" t="s">
        <v>919</v>
      </c>
      <c r="C968" s="15" t="s">
        <v>51</v>
      </c>
      <c r="D968" s="15">
        <v>62</v>
      </c>
      <c r="E968" s="16" t="s">
        <v>918</v>
      </c>
      <c r="F968" s="17">
        <v>-1037.70605</v>
      </c>
      <c r="G968" s="18">
        <v>-1078.1659999999999</v>
      </c>
      <c r="H968" s="19">
        <v>-1121.45130548</v>
      </c>
      <c r="I968" s="4">
        <v>-2199.6173054800001</v>
      </c>
    </row>
    <row r="969" spans="1:9" x14ac:dyDescent="0.25">
      <c r="A969" s="13">
        <v>1623001540</v>
      </c>
      <c r="B969" s="14" t="s">
        <v>920</v>
      </c>
      <c r="C969" s="15" t="s">
        <v>51</v>
      </c>
      <c r="D969" s="15">
        <v>62</v>
      </c>
      <c r="E969" s="16" t="s">
        <v>918</v>
      </c>
      <c r="F969" s="17">
        <v>0</v>
      </c>
      <c r="G969" s="18">
        <v>-8</v>
      </c>
      <c r="H969" s="19">
        <v>0</v>
      </c>
    </row>
    <row r="970" spans="1:9" x14ac:dyDescent="0.25">
      <c r="A970" s="13">
        <v>1621300570</v>
      </c>
      <c r="B970" s="14" t="s">
        <v>921</v>
      </c>
      <c r="C970" s="15" t="s">
        <v>51</v>
      </c>
      <c r="D970" s="15">
        <v>62</v>
      </c>
      <c r="E970" s="16" t="s">
        <v>918</v>
      </c>
      <c r="F970" s="17">
        <v>-4.0369999999999999</v>
      </c>
      <c r="G970" s="18">
        <v>0</v>
      </c>
      <c r="H970" s="19">
        <v>0</v>
      </c>
    </row>
    <row r="971" spans="1:9" x14ac:dyDescent="0.25">
      <c r="A971" s="13">
        <v>1623000734</v>
      </c>
      <c r="B971" s="14" t="s">
        <v>922</v>
      </c>
      <c r="C971" s="15" t="s">
        <v>51</v>
      </c>
      <c r="D971" s="15">
        <v>62</v>
      </c>
      <c r="E971" s="16" t="s">
        <v>918</v>
      </c>
      <c r="F971" s="17">
        <v>-13.43221</v>
      </c>
      <c r="G971" s="18">
        <v>0</v>
      </c>
      <c r="H971" s="19">
        <v>0</v>
      </c>
    </row>
    <row r="972" spans="1:9" x14ac:dyDescent="0.25">
      <c r="A972" s="13">
        <v>1621100511</v>
      </c>
      <c r="B972" s="14" t="s">
        <v>923</v>
      </c>
      <c r="C972" s="15" t="s">
        <v>51</v>
      </c>
      <c r="D972" s="15">
        <v>62</v>
      </c>
      <c r="E972" s="16" t="s">
        <v>918</v>
      </c>
      <c r="F972" s="17">
        <v>-2.1303899999999998</v>
      </c>
      <c r="G972" s="18">
        <v>-3</v>
      </c>
      <c r="H972" s="19">
        <v>-3</v>
      </c>
      <c r="I972" s="4">
        <v>-6</v>
      </c>
    </row>
    <row r="973" spans="1:9" x14ac:dyDescent="0.25">
      <c r="A973" s="13">
        <v>1621100540</v>
      </c>
      <c r="B973" s="14" t="s">
        <v>924</v>
      </c>
      <c r="C973" s="15" t="s">
        <v>51</v>
      </c>
      <c r="D973" s="15">
        <v>62</v>
      </c>
      <c r="E973" s="16" t="s">
        <v>918</v>
      </c>
      <c r="F973" s="17">
        <v>-5.8267299999999995</v>
      </c>
      <c r="G973" s="18">
        <v>-8</v>
      </c>
      <c r="H973" s="19">
        <v>-8</v>
      </c>
      <c r="I973" s="4">
        <v>-16</v>
      </c>
    </row>
    <row r="974" spans="1:9" x14ac:dyDescent="0.25">
      <c r="A974" s="13">
        <v>1621100580</v>
      </c>
      <c r="B974" s="14" t="s">
        <v>925</v>
      </c>
      <c r="C974" s="15" t="s">
        <v>51</v>
      </c>
      <c r="D974" s="15">
        <v>62</v>
      </c>
      <c r="E974" s="16" t="s">
        <v>918</v>
      </c>
      <c r="F974" s="17">
        <v>-7.7454799999999997</v>
      </c>
      <c r="G974" s="18">
        <v>-15</v>
      </c>
      <c r="H974" s="19">
        <v>-15</v>
      </c>
      <c r="I974" s="4">
        <v>-30</v>
      </c>
    </row>
    <row r="975" spans="1:9" x14ac:dyDescent="0.25">
      <c r="A975" s="13">
        <v>1621100731</v>
      </c>
      <c r="B975" s="14" t="s">
        <v>926</v>
      </c>
      <c r="C975" s="15" t="s">
        <v>51</v>
      </c>
      <c r="D975" s="15">
        <v>62</v>
      </c>
      <c r="E975" s="16" t="s">
        <v>918</v>
      </c>
      <c r="F975" s="17">
        <v>-14.122440000000001</v>
      </c>
      <c r="G975" s="18">
        <v>-20</v>
      </c>
      <c r="H975" s="19">
        <v>-30</v>
      </c>
      <c r="I975" s="4">
        <v>-50</v>
      </c>
    </row>
    <row r="976" spans="1:9" x14ac:dyDescent="0.25">
      <c r="A976" s="13">
        <v>1621100734</v>
      </c>
      <c r="B976" s="14" t="s">
        <v>927</v>
      </c>
      <c r="C976" s="15" t="s">
        <v>51</v>
      </c>
      <c r="D976" s="15">
        <v>62</v>
      </c>
      <c r="E976" s="16" t="s">
        <v>918</v>
      </c>
      <c r="F976" s="17">
        <v>-51.85792</v>
      </c>
      <c r="G976" s="18">
        <v>-58</v>
      </c>
      <c r="H976" s="19">
        <v>-120</v>
      </c>
      <c r="I976" s="4">
        <v>-178</v>
      </c>
    </row>
    <row r="977" spans="1:9" x14ac:dyDescent="0.25">
      <c r="A977" s="13">
        <v>1621100930</v>
      </c>
      <c r="B977" s="14" t="s">
        <v>928</v>
      </c>
      <c r="C977" s="15" t="s">
        <v>51</v>
      </c>
      <c r="D977" s="15">
        <v>62</v>
      </c>
      <c r="E977" s="16" t="s">
        <v>918</v>
      </c>
      <c r="F977" s="17">
        <v>-1.849</v>
      </c>
      <c r="G977" s="18">
        <v>-5</v>
      </c>
      <c r="H977" s="19">
        <v>-8</v>
      </c>
      <c r="I977" s="4">
        <v>-13</v>
      </c>
    </row>
    <row r="978" spans="1:9" x14ac:dyDescent="0.25">
      <c r="A978" s="13">
        <v>1621120110</v>
      </c>
      <c r="B978" s="14" t="s">
        <v>929</v>
      </c>
      <c r="C978" s="15" t="s">
        <v>51</v>
      </c>
      <c r="D978" s="15">
        <v>62</v>
      </c>
      <c r="E978" s="16" t="s">
        <v>918</v>
      </c>
      <c r="F978" s="17">
        <v>-260.08055999999999</v>
      </c>
      <c r="G978" s="18">
        <v>-266.04700000000003</v>
      </c>
      <c r="H978" s="19">
        <v>-278.02430844100002</v>
      </c>
      <c r="I978" s="4">
        <v>-544.07130844100004</v>
      </c>
    </row>
    <row r="979" spans="1:9" x14ac:dyDescent="0.25">
      <c r="A979" s="13">
        <v>1621120580</v>
      </c>
      <c r="B979" s="14" t="s">
        <v>930</v>
      </c>
      <c r="C979" s="15" t="s">
        <v>51</v>
      </c>
      <c r="D979" s="15">
        <v>62</v>
      </c>
      <c r="E979" s="16" t="s">
        <v>918</v>
      </c>
      <c r="F979" s="17">
        <v>-4.2334499999999995</v>
      </c>
      <c r="G979" s="18">
        <v>-5</v>
      </c>
      <c r="H979" s="19">
        <v>-5</v>
      </c>
      <c r="I979" s="4">
        <v>-10</v>
      </c>
    </row>
    <row r="980" spans="1:9" x14ac:dyDescent="0.25">
      <c r="A980" s="13">
        <v>1621120731</v>
      </c>
      <c r="B980" s="14" t="s">
        <v>931</v>
      </c>
      <c r="C980" s="15" t="s">
        <v>51</v>
      </c>
      <c r="D980" s="15">
        <v>62</v>
      </c>
      <c r="E980" s="16" t="s">
        <v>918</v>
      </c>
      <c r="F980" s="17">
        <v>-38.04016</v>
      </c>
      <c r="G980" s="18">
        <v>-2</v>
      </c>
      <c r="H980" s="19">
        <v>-2</v>
      </c>
      <c r="I980" s="4">
        <v>-4</v>
      </c>
    </row>
    <row r="981" spans="1:9" x14ac:dyDescent="0.25">
      <c r="A981" s="13">
        <v>1621120734</v>
      </c>
      <c r="B981" s="14" t="s">
        <v>932</v>
      </c>
      <c r="C981" s="15" t="s">
        <v>51</v>
      </c>
      <c r="D981" s="15">
        <v>62</v>
      </c>
      <c r="E981" s="16" t="s">
        <v>918</v>
      </c>
      <c r="F981" s="17">
        <v>-64.410929999999993</v>
      </c>
      <c r="G981" s="18">
        <v>-58</v>
      </c>
      <c r="H981" s="19">
        <v>-52.4</v>
      </c>
      <c r="I981" s="4">
        <v>-110.4</v>
      </c>
    </row>
    <row r="982" spans="1:9" x14ac:dyDescent="0.25">
      <c r="A982" s="13">
        <v>1621120750</v>
      </c>
      <c r="B982" s="14" t="s">
        <v>933</v>
      </c>
      <c r="C982" s="15" t="s">
        <v>51</v>
      </c>
      <c r="D982" s="15">
        <v>62</v>
      </c>
      <c r="E982" s="16" t="s">
        <v>918</v>
      </c>
      <c r="F982" s="17">
        <v>-5.33</v>
      </c>
      <c r="G982" s="18">
        <v>-45</v>
      </c>
      <c r="H982" s="19">
        <v>-45</v>
      </c>
      <c r="I982" s="4">
        <v>-90</v>
      </c>
    </row>
    <row r="983" spans="1:9" x14ac:dyDescent="0.25">
      <c r="A983" s="13">
        <v>1621140750</v>
      </c>
      <c r="B983" s="14" t="s">
        <v>934</v>
      </c>
      <c r="C983" s="15" t="s">
        <v>51</v>
      </c>
      <c r="D983" s="15">
        <v>62</v>
      </c>
      <c r="E983" s="16" t="s">
        <v>918</v>
      </c>
      <c r="F983" s="17">
        <v>-96.888000000000005</v>
      </c>
      <c r="G983" s="18">
        <v>-140</v>
      </c>
      <c r="H983" s="19">
        <v>-300</v>
      </c>
      <c r="I983" s="4">
        <v>-440</v>
      </c>
    </row>
    <row r="984" spans="1:9" x14ac:dyDescent="0.25">
      <c r="A984" s="13">
        <v>1621300110</v>
      </c>
      <c r="B984" s="14" t="s">
        <v>935</v>
      </c>
      <c r="C984" s="15" t="s">
        <v>51</v>
      </c>
      <c r="D984" s="15">
        <v>62</v>
      </c>
      <c r="E984" s="16" t="s">
        <v>918</v>
      </c>
      <c r="F984" s="17">
        <v>-1160.9830099999999</v>
      </c>
      <c r="G984" s="18">
        <v>-1480.51</v>
      </c>
      <c r="H984" s="19">
        <v>-1095.4746003849998</v>
      </c>
      <c r="I984" s="4">
        <v>-2575.9846003849998</v>
      </c>
    </row>
    <row r="985" spans="1:9" x14ac:dyDescent="0.25">
      <c r="A985" s="13">
        <v>1621300540</v>
      </c>
      <c r="B985" s="14" t="s">
        <v>936</v>
      </c>
      <c r="C985" s="15" t="s">
        <v>51</v>
      </c>
      <c r="D985" s="15">
        <v>62</v>
      </c>
      <c r="E985" s="16" t="s">
        <v>918</v>
      </c>
      <c r="F985" s="17">
        <v>-4.3982900000000003</v>
      </c>
      <c r="G985" s="18">
        <v>-10</v>
      </c>
      <c r="H985" s="19">
        <v>-10</v>
      </c>
      <c r="I985" s="4">
        <v>-20</v>
      </c>
    </row>
    <row r="986" spans="1:9" x14ac:dyDescent="0.25">
      <c r="A986" s="13">
        <v>1621300560</v>
      </c>
      <c r="B986" s="14" t="s">
        <v>937</v>
      </c>
      <c r="C986" s="15" t="s">
        <v>51</v>
      </c>
      <c r="D986" s="15">
        <v>62</v>
      </c>
      <c r="E986" s="16" t="s">
        <v>918</v>
      </c>
      <c r="F986" s="17">
        <v>-20.35539</v>
      </c>
      <c r="G986" s="18">
        <v>-34.5</v>
      </c>
      <c r="H986" s="19">
        <v>-34.5</v>
      </c>
      <c r="I986" s="4">
        <v>-69</v>
      </c>
    </row>
    <row r="987" spans="1:9" x14ac:dyDescent="0.25">
      <c r="A987" s="13">
        <v>1621300731</v>
      </c>
      <c r="B987" s="14" t="s">
        <v>938</v>
      </c>
      <c r="C987" s="15" t="s">
        <v>51</v>
      </c>
      <c r="D987" s="15">
        <v>62</v>
      </c>
      <c r="E987" s="16" t="s">
        <v>918</v>
      </c>
      <c r="F987" s="17">
        <v>-10.937250000000001</v>
      </c>
      <c r="G987" s="18">
        <v>-15</v>
      </c>
      <c r="H987" s="19">
        <v>-18</v>
      </c>
      <c r="I987" s="4">
        <v>-33</v>
      </c>
    </row>
    <row r="988" spans="1:9" x14ac:dyDescent="0.25">
      <c r="A988" s="13">
        <v>1621300734</v>
      </c>
      <c r="B988" s="14" t="s">
        <v>939</v>
      </c>
      <c r="C988" s="15" t="s">
        <v>51</v>
      </c>
      <c r="D988" s="15">
        <v>62</v>
      </c>
      <c r="E988" s="16" t="s">
        <v>918</v>
      </c>
      <c r="F988" s="17">
        <v>-53.430669999999999</v>
      </c>
      <c r="G988" s="18">
        <v>-58</v>
      </c>
      <c r="H988" s="19">
        <v>-54</v>
      </c>
      <c r="I988" s="4">
        <v>-112</v>
      </c>
    </row>
    <row r="989" spans="1:9" x14ac:dyDescent="0.25">
      <c r="A989" s="13">
        <v>1621300750</v>
      </c>
      <c r="B989" s="14" t="s">
        <v>940</v>
      </c>
      <c r="C989" s="15" t="s">
        <v>51</v>
      </c>
      <c r="D989" s="15">
        <v>62</v>
      </c>
      <c r="E989" s="16" t="s">
        <v>918</v>
      </c>
      <c r="F989" s="17">
        <v>-49.3155</v>
      </c>
      <c r="G989" s="18">
        <v>-95</v>
      </c>
      <c r="H989" s="19">
        <v>-608.79999999999995</v>
      </c>
      <c r="I989" s="4">
        <v>-703.8</v>
      </c>
    </row>
    <row r="990" spans="1:9" x14ac:dyDescent="0.25">
      <c r="A990" s="13">
        <v>1621300930</v>
      </c>
      <c r="B990" s="14" t="s">
        <v>941</v>
      </c>
      <c r="C990" s="15" t="s">
        <v>51</v>
      </c>
      <c r="D990" s="15">
        <v>62</v>
      </c>
      <c r="E990" s="16" t="s">
        <v>918</v>
      </c>
      <c r="F990" s="17">
        <v>-19.479110000000002</v>
      </c>
      <c r="G990" s="18">
        <v>-22.5</v>
      </c>
      <c r="H990" s="19">
        <v>-22.5</v>
      </c>
      <c r="I990" s="4">
        <v>-45</v>
      </c>
    </row>
    <row r="991" spans="1:9" x14ac:dyDescent="0.25">
      <c r="A991" s="13">
        <v>1621500110</v>
      </c>
      <c r="B991" s="14" t="s">
        <v>942</v>
      </c>
      <c r="C991" s="15" t="s">
        <v>51</v>
      </c>
      <c r="D991" s="15">
        <v>62</v>
      </c>
      <c r="E991" s="16" t="s">
        <v>918</v>
      </c>
      <c r="F991" s="17">
        <v>-194.18961999999999</v>
      </c>
      <c r="G991" s="18">
        <v>-117.242</v>
      </c>
      <c r="H991" s="19">
        <v>-103.24045836499998</v>
      </c>
      <c r="I991" s="4">
        <v>-220.48245836499999</v>
      </c>
    </row>
    <row r="992" spans="1:9" x14ac:dyDescent="0.25">
      <c r="A992" s="13">
        <v>1621500570</v>
      </c>
      <c r="B992" s="14" t="s">
        <v>943</v>
      </c>
      <c r="C992" s="15" t="s">
        <v>51</v>
      </c>
      <c r="D992" s="15">
        <v>62</v>
      </c>
      <c r="E992" s="16" t="s">
        <v>918</v>
      </c>
      <c r="F992" s="17">
        <v>-125.6664</v>
      </c>
      <c r="G992" s="18">
        <v>-130</v>
      </c>
      <c r="H992" s="19">
        <v>-140</v>
      </c>
      <c r="I992" s="4">
        <v>-270</v>
      </c>
    </row>
    <row r="993" spans="1:9" x14ac:dyDescent="0.25">
      <c r="A993" s="13">
        <v>1621500750</v>
      </c>
      <c r="B993" s="14" t="s">
        <v>944</v>
      </c>
      <c r="C993" s="15" t="s">
        <v>51</v>
      </c>
      <c r="D993" s="15">
        <v>62</v>
      </c>
      <c r="E993" s="16" t="s">
        <v>918</v>
      </c>
      <c r="F993" s="17">
        <v>-10.797000000000001</v>
      </c>
      <c r="G993" s="18">
        <v>-155.25</v>
      </c>
      <c r="H993" s="19">
        <v>-155.25</v>
      </c>
      <c r="I993" s="4">
        <v>-310.5</v>
      </c>
    </row>
    <row r="994" spans="1:9" x14ac:dyDescent="0.25">
      <c r="A994" s="13">
        <v>1621500780</v>
      </c>
      <c r="B994" s="14" t="s">
        <v>945</v>
      </c>
      <c r="C994" s="15" t="s">
        <v>51</v>
      </c>
      <c r="D994" s="15">
        <v>62</v>
      </c>
      <c r="E994" s="16" t="s">
        <v>918</v>
      </c>
      <c r="F994" s="17">
        <v>-1.9650999999999998</v>
      </c>
      <c r="G994" s="18">
        <v>-4</v>
      </c>
      <c r="H994" s="19">
        <v>-4</v>
      </c>
      <c r="I994" s="4">
        <v>-8</v>
      </c>
    </row>
    <row r="995" spans="1:9" x14ac:dyDescent="0.25">
      <c r="A995" s="13">
        <v>1621600110</v>
      </c>
      <c r="B995" s="14" t="s">
        <v>946</v>
      </c>
      <c r="C995" s="15" t="s">
        <v>51</v>
      </c>
      <c r="D995" s="15">
        <v>62</v>
      </c>
      <c r="E995" s="16" t="s">
        <v>918</v>
      </c>
      <c r="F995" s="17">
        <v>-898.30655000000002</v>
      </c>
      <c r="G995" s="18">
        <v>-836.404</v>
      </c>
      <c r="H995" s="19">
        <v>-1147.9683144850001</v>
      </c>
      <c r="I995" s="4">
        <v>-1984.3723144850001</v>
      </c>
    </row>
    <row r="996" spans="1:9" x14ac:dyDescent="0.25">
      <c r="A996" s="13">
        <v>1621600433</v>
      </c>
      <c r="B996" s="14" t="s">
        <v>947</v>
      </c>
      <c r="C996" s="15" t="s">
        <v>51</v>
      </c>
      <c r="D996" s="15">
        <v>62</v>
      </c>
      <c r="E996" s="16" t="s">
        <v>918</v>
      </c>
      <c r="F996" s="17">
        <v>-42.632829999999998</v>
      </c>
      <c r="G996" s="18">
        <v>-50</v>
      </c>
      <c r="H996" s="19">
        <v>-55</v>
      </c>
      <c r="I996" s="4">
        <v>-105</v>
      </c>
    </row>
    <row r="997" spans="1:9" x14ac:dyDescent="0.25">
      <c r="A997" s="13">
        <v>1621600511</v>
      </c>
      <c r="B997" s="14" t="s">
        <v>948</v>
      </c>
      <c r="C997" s="15" t="s">
        <v>51</v>
      </c>
      <c r="D997" s="15">
        <v>62</v>
      </c>
      <c r="E997" s="16" t="s">
        <v>918</v>
      </c>
      <c r="F997" s="17">
        <v>-94.459759999999989</v>
      </c>
      <c r="G997" s="18">
        <v>-100</v>
      </c>
      <c r="H997" s="19">
        <v>-135</v>
      </c>
      <c r="I997" s="4">
        <v>-235</v>
      </c>
    </row>
    <row r="998" spans="1:9" x14ac:dyDescent="0.25">
      <c r="A998" s="13">
        <v>1621600540</v>
      </c>
      <c r="B998" s="14" t="s">
        <v>949</v>
      </c>
      <c r="C998" s="15" t="s">
        <v>51</v>
      </c>
      <c r="D998" s="15">
        <v>62</v>
      </c>
      <c r="E998" s="16" t="s">
        <v>918</v>
      </c>
      <c r="F998" s="17">
        <v>-5.7240799999999998</v>
      </c>
      <c r="G998" s="18">
        <v>-7</v>
      </c>
      <c r="H998" s="19">
        <v>-8</v>
      </c>
      <c r="I998" s="4">
        <v>-15</v>
      </c>
    </row>
    <row r="999" spans="1:9" x14ac:dyDescent="0.25">
      <c r="A999" s="13">
        <v>1621600560</v>
      </c>
      <c r="B999" s="14" t="s">
        <v>950</v>
      </c>
      <c r="C999" s="15" t="s">
        <v>51</v>
      </c>
      <c r="D999" s="15">
        <v>62</v>
      </c>
      <c r="E999" s="16" t="s">
        <v>918</v>
      </c>
      <c r="F999" s="17">
        <v>-33.421399999999998</v>
      </c>
      <c r="G999" s="18">
        <v>-40</v>
      </c>
      <c r="H999" s="19">
        <v>-30</v>
      </c>
      <c r="I999" s="4">
        <v>-70</v>
      </c>
    </row>
    <row r="1000" spans="1:9" x14ac:dyDescent="0.25">
      <c r="A1000" s="13">
        <v>1621600580</v>
      </c>
      <c r="B1000" s="14" t="s">
        <v>951</v>
      </c>
      <c r="C1000" s="15" t="s">
        <v>51</v>
      </c>
      <c r="D1000" s="15">
        <v>62</v>
      </c>
      <c r="E1000" s="16" t="s">
        <v>918</v>
      </c>
      <c r="F1000" s="17">
        <v>-19.0425</v>
      </c>
      <c r="G1000" s="18">
        <v>-30</v>
      </c>
      <c r="H1000" s="19">
        <v>-10</v>
      </c>
      <c r="I1000" s="4">
        <v>-40</v>
      </c>
    </row>
    <row r="1001" spans="1:9" x14ac:dyDescent="0.25">
      <c r="A1001" s="13">
        <v>1621600731</v>
      </c>
      <c r="B1001" s="14" t="s">
        <v>952</v>
      </c>
      <c r="C1001" s="15" t="s">
        <v>51</v>
      </c>
      <c r="D1001" s="15">
        <v>62</v>
      </c>
      <c r="E1001" s="16" t="s">
        <v>918</v>
      </c>
      <c r="F1001" s="17">
        <v>-32.109250000000003</v>
      </c>
      <c r="G1001" s="18">
        <v>-35</v>
      </c>
      <c r="H1001" s="19">
        <v>-40.799999999999997</v>
      </c>
      <c r="I1001" s="4">
        <v>-75.8</v>
      </c>
    </row>
    <row r="1002" spans="1:9" x14ac:dyDescent="0.25">
      <c r="A1002" s="13">
        <v>1621600732</v>
      </c>
      <c r="B1002" s="14" t="s">
        <v>953</v>
      </c>
      <c r="C1002" s="15" t="s">
        <v>51</v>
      </c>
      <c r="D1002" s="15">
        <v>62</v>
      </c>
      <c r="E1002" s="16" t="s">
        <v>918</v>
      </c>
      <c r="F1002" s="17">
        <v>-13.375879999999999</v>
      </c>
      <c r="G1002" s="18">
        <v>-15</v>
      </c>
      <c r="H1002" s="19">
        <v>-15</v>
      </c>
      <c r="I1002" s="4">
        <v>-30</v>
      </c>
    </row>
    <row r="1003" spans="1:9" x14ac:dyDescent="0.25">
      <c r="A1003" s="13">
        <v>1621600733</v>
      </c>
      <c r="B1003" s="14" t="s">
        <v>954</v>
      </c>
      <c r="C1003" s="15" t="s">
        <v>51</v>
      </c>
      <c r="D1003" s="15">
        <v>62</v>
      </c>
      <c r="E1003" s="16" t="s">
        <v>918</v>
      </c>
      <c r="F1003" s="17">
        <v>-8.0557499999999997</v>
      </c>
      <c r="G1003" s="18">
        <v>-6</v>
      </c>
      <c r="H1003" s="19">
        <v>0</v>
      </c>
      <c r="I1003" s="4">
        <v>-6</v>
      </c>
    </row>
    <row r="1004" spans="1:9" x14ac:dyDescent="0.25">
      <c r="A1004" s="13">
        <v>1621600734</v>
      </c>
      <c r="B1004" s="14" t="s">
        <v>955</v>
      </c>
      <c r="C1004" s="15" t="s">
        <v>51</v>
      </c>
      <c r="D1004" s="15">
        <v>62</v>
      </c>
      <c r="E1004" s="16" t="s">
        <v>918</v>
      </c>
      <c r="F1004" s="17">
        <v>-50.979699999999994</v>
      </c>
      <c r="G1004" s="18">
        <v>-50</v>
      </c>
      <c r="H1004" s="19">
        <v>-53.6</v>
      </c>
      <c r="I1004" s="4">
        <v>-103.6</v>
      </c>
    </row>
    <row r="1005" spans="1:9" x14ac:dyDescent="0.25">
      <c r="A1005" s="13">
        <v>1621600930</v>
      </c>
      <c r="B1005" s="14" t="s">
        <v>956</v>
      </c>
      <c r="C1005" s="15" t="s">
        <v>51</v>
      </c>
      <c r="D1005" s="15">
        <v>62</v>
      </c>
      <c r="E1005" s="16" t="s">
        <v>918</v>
      </c>
      <c r="F1005" s="17">
        <v>-12.11495</v>
      </c>
      <c r="G1005" s="18">
        <v>-20</v>
      </c>
      <c r="H1005" s="19">
        <v>-10</v>
      </c>
      <c r="I1005" s="4">
        <v>-30</v>
      </c>
    </row>
    <row r="1006" spans="1:9" x14ac:dyDescent="0.25">
      <c r="A1006" s="13">
        <v>1623000110</v>
      </c>
      <c r="B1006" s="14" t="s">
        <v>957</v>
      </c>
      <c r="C1006" s="15" t="s">
        <v>51</v>
      </c>
      <c r="D1006" s="15">
        <v>62</v>
      </c>
      <c r="E1006" s="16" t="s">
        <v>918</v>
      </c>
      <c r="F1006" s="17">
        <v>-2342.8900600000002</v>
      </c>
      <c r="G1006" s="18">
        <v>-2387.2399999999998</v>
      </c>
      <c r="H1006" s="19">
        <v>-2265.8465128749995</v>
      </c>
      <c r="I1006" s="4">
        <v>-4653.0865128749992</v>
      </c>
    </row>
    <row r="1007" spans="1:9" x14ac:dyDescent="0.25">
      <c r="A1007" s="13">
        <v>1623000540</v>
      </c>
      <c r="B1007" s="14" t="s">
        <v>958</v>
      </c>
      <c r="C1007" s="15" t="s">
        <v>51</v>
      </c>
      <c r="D1007" s="15">
        <v>62</v>
      </c>
      <c r="E1007" s="16" t="s">
        <v>918</v>
      </c>
      <c r="F1007" s="17">
        <v>-50.094999999999999</v>
      </c>
      <c r="G1007" s="18">
        <v>-60</v>
      </c>
      <c r="H1007" s="19">
        <v>0</v>
      </c>
      <c r="I1007" s="4">
        <v>-60</v>
      </c>
    </row>
    <row r="1008" spans="1:9" x14ac:dyDescent="0.25">
      <c r="A1008" s="13">
        <v>1623000560</v>
      </c>
      <c r="B1008" s="14" t="s">
        <v>959</v>
      </c>
      <c r="C1008" s="15" t="s">
        <v>51</v>
      </c>
      <c r="D1008" s="15">
        <v>62</v>
      </c>
      <c r="E1008" s="16" t="s">
        <v>918</v>
      </c>
      <c r="F1008" s="17">
        <v>-25.893439999999998</v>
      </c>
      <c r="G1008" s="18">
        <v>-30</v>
      </c>
      <c r="H1008" s="19">
        <v>-30</v>
      </c>
      <c r="I1008" s="4">
        <v>-60</v>
      </c>
    </row>
    <row r="1009" spans="1:9" x14ac:dyDescent="0.25">
      <c r="A1009" s="13">
        <v>1623000750</v>
      </c>
      <c r="B1009" s="14" t="s">
        <v>960</v>
      </c>
      <c r="C1009" s="15" t="s">
        <v>51</v>
      </c>
      <c r="D1009" s="15">
        <v>62</v>
      </c>
      <c r="E1009" s="16" t="s">
        <v>918</v>
      </c>
      <c r="F1009" s="17">
        <v>-163.7696</v>
      </c>
      <c r="G1009" s="18">
        <v>-243</v>
      </c>
      <c r="H1009" s="19">
        <v>-257</v>
      </c>
      <c r="I1009" s="4">
        <v>-500</v>
      </c>
    </row>
    <row r="1010" spans="1:9" x14ac:dyDescent="0.25">
      <c r="A1010" s="13">
        <v>1623000930</v>
      </c>
      <c r="B1010" s="14" t="s">
        <v>961</v>
      </c>
      <c r="C1010" s="15" t="s">
        <v>51</v>
      </c>
      <c r="D1010" s="15">
        <v>62</v>
      </c>
      <c r="E1010" s="16" t="s">
        <v>918</v>
      </c>
      <c r="F1010" s="17">
        <v>-47.061529999999998</v>
      </c>
      <c r="G1010" s="18">
        <v>-22</v>
      </c>
      <c r="H1010" s="19">
        <v>-12</v>
      </c>
      <c r="I1010" s="4">
        <v>-34</v>
      </c>
    </row>
    <row r="1011" spans="1:9" x14ac:dyDescent="0.25">
      <c r="A1011" s="13">
        <v>1623002750</v>
      </c>
      <c r="B1011" s="14" t="s">
        <v>962</v>
      </c>
      <c r="C1011" s="15" t="s">
        <v>51</v>
      </c>
      <c r="D1011" s="15">
        <v>62</v>
      </c>
      <c r="E1011" s="16" t="s">
        <v>918</v>
      </c>
      <c r="F1011" s="17">
        <v>-547.86800000000005</v>
      </c>
      <c r="G1011" s="18">
        <v>-550</v>
      </c>
      <c r="H1011" s="19">
        <v>-550</v>
      </c>
      <c r="I1011" s="4">
        <v>-1100</v>
      </c>
    </row>
    <row r="1012" spans="1:9" x14ac:dyDescent="0.25">
      <c r="A1012" s="20" t="s">
        <v>963</v>
      </c>
      <c r="B1012" s="21"/>
      <c r="C1012" s="22"/>
      <c r="D1012" s="22"/>
      <c r="E1012" s="21"/>
      <c r="F1012" s="23">
        <v>-7645.0079399999995</v>
      </c>
      <c r="G1012" s="24">
        <v>-8314.8590000000004</v>
      </c>
      <c r="H1012" s="24">
        <v>-8853.8555000310007</v>
      </c>
      <c r="I1012" s="4">
        <v>-17168.714500031001</v>
      </c>
    </row>
    <row r="1013" spans="1:9" x14ac:dyDescent="0.25">
      <c r="A1013" s="7" t="s">
        <v>964</v>
      </c>
      <c r="B1013" s="8"/>
      <c r="C1013" s="9"/>
      <c r="D1013" s="8"/>
      <c r="E1013" s="8"/>
      <c r="F1013" s="8"/>
      <c r="G1013" s="9" t="s">
        <v>33</v>
      </c>
      <c r="H1013" s="31">
        <v>63</v>
      </c>
      <c r="I1013" s="4" t="e">
        <v>#VALUE!</v>
      </c>
    </row>
    <row r="1014" spans="1:9" x14ac:dyDescent="0.25">
      <c r="A1014" s="13">
        <v>1631000610</v>
      </c>
      <c r="B1014" s="14" t="s">
        <v>965</v>
      </c>
      <c r="C1014" s="15" t="s">
        <v>51</v>
      </c>
      <c r="D1014" s="15">
        <v>63</v>
      </c>
      <c r="E1014" s="16" t="s">
        <v>964</v>
      </c>
      <c r="F1014" s="17">
        <v>-80.518659999999997</v>
      </c>
      <c r="G1014" s="18">
        <v>-90</v>
      </c>
      <c r="H1014" s="19">
        <v>-90</v>
      </c>
      <c r="I1014" s="4">
        <v>-180</v>
      </c>
    </row>
    <row r="1015" spans="1:9" x14ac:dyDescent="0.25">
      <c r="A1015" s="13">
        <v>1631001610</v>
      </c>
      <c r="B1015" s="14" t="s">
        <v>966</v>
      </c>
      <c r="C1015" s="15" t="s">
        <v>51</v>
      </c>
      <c r="D1015" s="15">
        <v>63</v>
      </c>
      <c r="E1015" s="16" t="s">
        <v>964</v>
      </c>
      <c r="F1015" s="17">
        <v>-163.17305999999999</v>
      </c>
      <c r="G1015" s="18">
        <v>-185</v>
      </c>
      <c r="H1015" s="19">
        <v>-185</v>
      </c>
      <c r="I1015" s="4">
        <v>-370</v>
      </c>
    </row>
    <row r="1016" spans="1:9" x14ac:dyDescent="0.25">
      <c r="A1016" s="13">
        <v>1632000680</v>
      </c>
      <c r="B1016" s="14" t="s">
        <v>967</v>
      </c>
      <c r="C1016" s="15" t="s">
        <v>51</v>
      </c>
      <c r="D1016" s="15">
        <v>63</v>
      </c>
      <c r="E1016" s="16" t="s">
        <v>964</v>
      </c>
      <c r="F1016" s="17">
        <v>-669.46516000000008</v>
      </c>
      <c r="G1016" s="18">
        <v>-700</v>
      </c>
      <c r="H1016" s="19">
        <v>-685.46500000000003</v>
      </c>
      <c r="I1016" s="4">
        <v>-1385.4650000000001</v>
      </c>
    </row>
    <row r="1017" spans="1:9" x14ac:dyDescent="0.25">
      <c r="A1017" s="20" t="s">
        <v>968</v>
      </c>
      <c r="B1017" s="21"/>
      <c r="C1017" s="22"/>
      <c r="D1017" s="22"/>
      <c r="E1017" s="21"/>
      <c r="F1017" s="23">
        <v>-913.15688</v>
      </c>
      <c r="G1017" s="24">
        <v>-975</v>
      </c>
      <c r="H1017" s="24">
        <v>-897.46500000000003</v>
      </c>
      <c r="I1017" s="4">
        <v>-1872.4650000000001</v>
      </c>
    </row>
    <row r="1018" spans="1:9" x14ac:dyDescent="0.25">
      <c r="A1018" s="7" t="s">
        <v>969</v>
      </c>
      <c r="B1018" s="8"/>
      <c r="C1018" s="9"/>
      <c r="D1018" s="8"/>
      <c r="E1018" s="8"/>
      <c r="F1018" s="8"/>
      <c r="G1018" s="9" t="s">
        <v>33</v>
      </c>
      <c r="H1018" s="31">
        <v>64</v>
      </c>
      <c r="I1018" s="4" t="e">
        <v>#VALUE!</v>
      </c>
    </row>
    <row r="1019" spans="1:9" x14ac:dyDescent="0.25">
      <c r="A1019" s="13">
        <v>1649100691</v>
      </c>
      <c r="B1019" s="14" t="s">
        <v>970</v>
      </c>
      <c r="C1019" s="15" t="s">
        <v>51</v>
      </c>
      <c r="D1019" s="15">
        <v>64</v>
      </c>
      <c r="E1019" s="16" t="s">
        <v>969</v>
      </c>
      <c r="F1019" s="17">
        <v>-5478.4014500000003</v>
      </c>
      <c r="G1019" s="18">
        <v>-5652.6930000000002</v>
      </c>
      <c r="H1019" s="19">
        <v>-4842.1118799999995</v>
      </c>
      <c r="I1019" s="4">
        <v>-10494.80488</v>
      </c>
    </row>
    <row r="1020" spans="1:9" x14ac:dyDescent="0.25">
      <c r="A1020" s="13">
        <v>1649100692</v>
      </c>
      <c r="B1020" s="14" t="s">
        <v>971</v>
      </c>
      <c r="C1020" s="15" t="s">
        <v>51</v>
      </c>
      <c r="D1020" s="15">
        <v>64</v>
      </c>
      <c r="E1020" s="16" t="s">
        <v>969</v>
      </c>
      <c r="F1020" s="17">
        <v>-2124.5270699999996</v>
      </c>
      <c r="G1020" s="18">
        <v>-2143.9009999999998</v>
      </c>
      <c r="H1020" s="19">
        <v>-1600.13337</v>
      </c>
      <c r="I1020" s="4">
        <v>-3744.0343699999999</v>
      </c>
    </row>
    <row r="1021" spans="1:9" x14ac:dyDescent="0.25">
      <c r="A1021" s="13">
        <v>1649100693</v>
      </c>
      <c r="B1021" s="14" t="s">
        <v>972</v>
      </c>
      <c r="C1021" s="15" t="s">
        <v>51</v>
      </c>
      <c r="D1021" s="15">
        <v>64</v>
      </c>
      <c r="E1021" s="16" t="s">
        <v>969</v>
      </c>
      <c r="F1021" s="17">
        <v>0</v>
      </c>
      <c r="G1021" s="18">
        <v>0</v>
      </c>
      <c r="H1021" s="19">
        <v>0</v>
      </c>
      <c r="I1021" s="4">
        <v>0</v>
      </c>
    </row>
    <row r="1022" spans="1:9" x14ac:dyDescent="0.25">
      <c r="A1022" s="20" t="s">
        <v>973</v>
      </c>
      <c r="B1022" s="21"/>
      <c r="C1022" s="22"/>
      <c r="D1022" s="22"/>
      <c r="E1022" s="21"/>
      <c r="F1022" s="23">
        <v>-7602.9285199999995</v>
      </c>
      <c r="G1022" s="24">
        <v>-7796.5940000000001</v>
      </c>
      <c r="H1022" s="24">
        <v>-6442.2452499999999</v>
      </c>
      <c r="I1022" s="4">
        <v>-14238.839250000001</v>
      </c>
    </row>
    <row r="1023" spans="1:9" x14ac:dyDescent="0.25">
      <c r="A1023" s="7" t="s">
        <v>974</v>
      </c>
      <c r="B1023" s="8"/>
      <c r="C1023" s="9"/>
      <c r="D1023" s="8"/>
      <c r="E1023" s="8"/>
      <c r="F1023" s="8"/>
      <c r="G1023" s="9" t="s">
        <v>33</v>
      </c>
      <c r="H1023" s="31">
        <v>99</v>
      </c>
      <c r="I1023" s="4" t="e">
        <v>#VALUE!</v>
      </c>
    </row>
    <row r="1024" spans="1:9" x14ac:dyDescent="0.25">
      <c r="A1024" s="13">
        <v>1991000310</v>
      </c>
      <c r="B1024" s="14" t="s">
        <v>975</v>
      </c>
      <c r="C1024" s="15" t="s">
        <v>51</v>
      </c>
      <c r="D1024" s="15">
        <v>99</v>
      </c>
      <c r="E1024" s="16" t="s">
        <v>974</v>
      </c>
      <c r="F1024" s="17">
        <v>-18621.141179999999</v>
      </c>
      <c r="G1024" s="18">
        <v>-18713.967000000001</v>
      </c>
      <c r="H1024" s="19">
        <v>-20243.292160896373</v>
      </c>
      <c r="I1024" s="4">
        <v>-38957.25916089637</v>
      </c>
    </row>
    <row r="1025" spans="1:14" x14ac:dyDescent="0.25">
      <c r="A1025" s="13">
        <v>1997200581</v>
      </c>
      <c r="B1025" s="14" t="s">
        <v>905</v>
      </c>
      <c r="C1025" s="15" t="s">
        <v>51</v>
      </c>
      <c r="D1025" s="15">
        <v>99</v>
      </c>
      <c r="E1025" s="16" t="s">
        <v>974</v>
      </c>
      <c r="F1025" s="17">
        <v>197.51900000000001</v>
      </c>
      <c r="G1025" s="18">
        <v>0</v>
      </c>
      <c r="H1025" s="19">
        <v>0</v>
      </c>
    </row>
    <row r="1026" spans="1:14" x14ac:dyDescent="0.25">
      <c r="A1026" s="13">
        <v>1991900910</v>
      </c>
      <c r="B1026" s="14" t="s">
        <v>976</v>
      </c>
      <c r="C1026" s="15" t="s">
        <v>51</v>
      </c>
      <c r="D1026" s="15">
        <v>99</v>
      </c>
      <c r="E1026" s="16" t="s">
        <v>974</v>
      </c>
      <c r="F1026" s="17">
        <v>-6038.5433499999999</v>
      </c>
      <c r="G1026" s="18">
        <v>0</v>
      </c>
      <c r="H1026" s="19">
        <v>0</v>
      </c>
    </row>
    <row r="1027" spans="1:14" x14ac:dyDescent="0.25">
      <c r="A1027" s="13">
        <v>1994000830</v>
      </c>
      <c r="B1027" s="14" t="s">
        <v>977</v>
      </c>
      <c r="C1027" s="15" t="s">
        <v>51</v>
      </c>
      <c r="D1027" s="15">
        <v>99</v>
      </c>
      <c r="E1027" s="16" t="s">
        <v>974</v>
      </c>
      <c r="F1027" s="17">
        <v>-50</v>
      </c>
      <c r="G1027" s="18">
        <v>0</v>
      </c>
      <c r="H1027" s="19">
        <v>0</v>
      </c>
    </row>
    <row r="1028" spans="1:14" x14ac:dyDescent="0.25">
      <c r="A1028" s="13">
        <v>1991000810</v>
      </c>
      <c r="B1028" s="14" t="s">
        <v>978</v>
      </c>
      <c r="C1028" s="15" t="s">
        <v>51</v>
      </c>
      <c r="D1028" s="15">
        <v>99</v>
      </c>
      <c r="E1028" s="16" t="s">
        <v>974</v>
      </c>
      <c r="F1028" s="17">
        <v>-127.084</v>
      </c>
      <c r="G1028" s="18">
        <v>-130</v>
      </c>
      <c r="H1028" s="19">
        <v>-130</v>
      </c>
      <c r="I1028" s="4">
        <v>-260</v>
      </c>
    </row>
    <row r="1029" spans="1:14" x14ac:dyDescent="0.25">
      <c r="A1029" s="13">
        <v>1993000780</v>
      </c>
      <c r="B1029" s="14" t="s">
        <v>979</v>
      </c>
      <c r="C1029" s="15" t="s">
        <v>51</v>
      </c>
      <c r="D1029" s="15">
        <v>99</v>
      </c>
      <c r="E1029" s="16" t="s">
        <v>974</v>
      </c>
      <c r="F1029" s="17">
        <v>-9.1212</v>
      </c>
      <c r="G1029" s="18">
        <v>0</v>
      </c>
      <c r="H1029" s="19">
        <v>0</v>
      </c>
      <c r="I1029" s="4">
        <v>0</v>
      </c>
    </row>
    <row r="1030" spans="1:14" x14ac:dyDescent="0.25">
      <c r="A1030" s="13">
        <v>1995000860</v>
      </c>
      <c r="B1030" s="14" t="s">
        <v>980</v>
      </c>
      <c r="C1030" s="15" t="s">
        <v>51</v>
      </c>
      <c r="D1030" s="15">
        <v>99</v>
      </c>
      <c r="E1030" s="16" t="s">
        <v>974</v>
      </c>
      <c r="F1030" s="17">
        <v>-19760.365109999999</v>
      </c>
      <c r="G1030" s="18">
        <v>-20400</v>
      </c>
      <c r="H1030" s="19">
        <v>-22465.382644850401</v>
      </c>
      <c r="I1030" s="4">
        <v>-42865.382644850397</v>
      </c>
    </row>
    <row r="1031" spans="1:14" x14ac:dyDescent="0.25">
      <c r="A1031" s="20" t="s">
        <v>981</v>
      </c>
      <c r="B1031" s="21"/>
      <c r="C1031" s="22"/>
      <c r="D1031" s="22"/>
      <c r="E1031" s="21"/>
      <c r="F1031" s="23">
        <v>-44408.735839999994</v>
      </c>
      <c r="G1031" s="24">
        <v>-39243.967000000004</v>
      </c>
      <c r="H1031" s="24">
        <v>-42838.674805746778</v>
      </c>
      <c r="I1031" s="4">
        <v>-82082.641805746782</v>
      </c>
    </row>
    <row r="1032" spans="1:14" x14ac:dyDescent="0.25">
      <c r="A1032" s="32"/>
      <c r="B1032" s="32"/>
      <c r="C1032" s="33"/>
      <c r="D1032" s="32"/>
      <c r="E1032" s="32"/>
      <c r="F1032" s="17">
        <v>0</v>
      </c>
      <c r="G1032" s="18">
        <v>0</v>
      </c>
      <c r="H1032" s="34">
        <v>0</v>
      </c>
      <c r="I1032" s="4">
        <v>0</v>
      </c>
    </row>
    <row r="1033" spans="1:14" x14ac:dyDescent="0.25">
      <c r="A1033" s="35" t="s">
        <v>49</v>
      </c>
      <c r="B1033" s="36"/>
      <c r="C1033" s="37"/>
      <c r="D1033" s="38"/>
      <c r="E1033" s="38"/>
      <c r="F1033" s="39">
        <v>248753.44441000014</v>
      </c>
      <c r="G1033" s="39">
        <v>264738.62800000003</v>
      </c>
      <c r="H1033" s="40">
        <v>314823.36779108091</v>
      </c>
      <c r="I1033" s="4">
        <v>579561.99579108087</v>
      </c>
      <c r="K1033" s="41"/>
      <c r="L1033" s="41"/>
      <c r="N1033" s="41"/>
    </row>
    <row r="1034" spans="1:14" x14ac:dyDescent="0.25">
      <c r="A1034" s="35" t="s">
        <v>93</v>
      </c>
      <c r="B1034" s="36"/>
      <c r="C1034" s="37"/>
      <c r="D1034" s="38"/>
      <c r="E1034" s="38"/>
      <c r="F1034" s="42">
        <v>-248719.94089999999</v>
      </c>
      <c r="G1034" s="42">
        <v>-264738.62800000014</v>
      </c>
      <c r="H1034" s="43">
        <v>-314823.36739094957</v>
      </c>
      <c r="I1034" s="4">
        <v>-579561.99539094977</v>
      </c>
      <c r="K1034" s="44"/>
      <c r="N1034" s="44"/>
    </row>
    <row r="1035" spans="1:14" x14ac:dyDescent="0.25">
      <c r="A1035" s="35" t="s">
        <v>982</v>
      </c>
      <c r="B1035" s="36"/>
      <c r="C1035" s="37"/>
      <c r="D1035" s="38"/>
      <c r="E1035" s="38"/>
      <c r="F1035" s="45">
        <v>33.503510000155103</v>
      </c>
      <c r="G1035" s="45">
        <v>0</v>
      </c>
      <c r="H1035" s="46">
        <v>4.001313354820013E-4</v>
      </c>
      <c r="I1035" s="4">
        <v>4.001313354820013E-4</v>
      </c>
    </row>
    <row r="1036" spans="1:14" x14ac:dyDescent="0.25">
      <c r="F1036" s="17">
        <v>0</v>
      </c>
      <c r="G1036" s="50"/>
      <c r="H1036" s="51">
        <v>-5.0291419032705287E-11</v>
      </c>
      <c r="I1036" s="4">
        <v>161.39551330308058</v>
      </c>
    </row>
    <row r="1037" spans="1:14" x14ac:dyDescent="0.25">
      <c r="F1037" s="17">
        <v>0</v>
      </c>
      <c r="I1037" s="4">
        <v>0</v>
      </c>
    </row>
    <row r="1038" spans="1:14" x14ac:dyDescent="0.25">
      <c r="F1038" s="41"/>
      <c r="G1038" s="54"/>
    </row>
  </sheetData>
  <autoFilter ref="A1:I1036" xr:uid="{00000000-0001-0000-1600-000000000000}"/>
  <pageMargins left="0.7" right="0.7" top="0.875" bottom="1.1145833333333333" header="0.3" footer="0.3"/>
  <pageSetup paperSize="9" orientation="portrait" r:id="rId1"/>
  <headerFooter>
    <oddHeader>&amp;C&amp;"Calibri,מודגש"&amp;20&amp;U&amp;A</oddHeader>
    <oddFooter>&amp;L&amp;G&amp;C&amp;"Calibri,רגיל"&amp;10עמוד &amp;P מתוך &amp;N&amp;R&amp;"Calibri,רגיל"&amp;9הצעת תקציב לשנת 2025</oddFooter>
  </headerFooter>
  <rowBreaks count="1" manualBreakCount="1">
    <brk id="1022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פרק א1-פורמט משרד הפנים</vt:lpstr>
      <vt:lpstr>פירוט סעיפי תקציב 2025 באש" (2)</vt:lpstr>
      <vt:lpstr>'פירוט סעיפי תקציב 2025 באש" (2)'!WPrint_Area_W</vt:lpstr>
      <vt:lpstr>'פרק א1-פורמט משרד הפנים'!WPrint_Area_W</vt:lpstr>
      <vt:lpstr>'פירוט סעיפי תקציב 2025 באש" (2)'!WPrint_TitlesW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גלית אופק, עו"ד</dc:creator>
  <cp:lastModifiedBy>חנה גרוסמן</cp:lastModifiedBy>
  <dcterms:created xsi:type="dcterms:W3CDTF">2025-08-17T12:16:29Z</dcterms:created>
  <dcterms:modified xsi:type="dcterms:W3CDTF">2025-08-18T10:21:06Z</dcterms:modified>
</cp:coreProperties>
</file>